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240" yWindow="105" windowWidth="14805" windowHeight="8010"/>
  </bookViews>
  <sheets>
    <sheet name="Лист1" sheetId="1" r:id="rId1"/>
  </sheets>
  <definedNames>
    <definedName name="_xlnm._FilterDatabase" localSheetId="0" hidden="1">Лист1!$A$3:$G$5</definedName>
  </definedNames>
  <calcPr calcId="125725"/>
</workbook>
</file>

<file path=xl/calcChain.xml><?xml version="1.0" encoding="utf-8"?>
<calcChain xmlns="http://schemas.openxmlformats.org/spreadsheetml/2006/main">
  <c r="D22" i="1"/>
  <c r="D23" l="1"/>
  <c r="E23"/>
  <c r="E20" s="1"/>
  <c r="F29"/>
  <c r="E29"/>
  <c r="F27"/>
  <c r="E27"/>
  <c r="F26"/>
  <c r="F25" s="1"/>
  <c r="E26"/>
  <c r="E25" s="1"/>
  <c r="D26"/>
  <c r="D25"/>
  <c r="F21"/>
  <c r="D21"/>
  <c r="F17"/>
  <c r="E17"/>
  <c r="D17"/>
  <c r="F14"/>
  <c r="F13" s="1"/>
  <c r="E14"/>
  <c r="D14"/>
  <c r="E13" l="1"/>
  <c r="D13"/>
  <c r="D20"/>
  <c r="D8" s="1"/>
  <c r="F23"/>
  <c r="F20" s="1"/>
  <c r="F8" s="1"/>
  <c r="E21"/>
  <c r="E8" l="1"/>
  <c r="G5"/>
</calcChain>
</file>

<file path=xl/sharedStrings.xml><?xml version="1.0" encoding="utf-8"?>
<sst xmlns="http://schemas.openxmlformats.org/spreadsheetml/2006/main" count="57" uniqueCount="55">
  <si>
    <t xml:space="preserve">Приложение № 1      </t>
  </si>
  <si>
    <t>Сумма (тыс. рублей)</t>
  </si>
  <si>
    <t>№                                  п/п</t>
  </si>
  <si>
    <t>Наименование</t>
  </si>
  <si>
    <t>Код классификации</t>
  </si>
  <si>
    <t>ИСТОЧНИКИ ВНУТРЕННЕГО ФИНАНСИРОВАНИЯ ДЕФИЦИТОВ БЮДЖЕТОВ</t>
  </si>
  <si>
    <t>01 00 00 00 00 0000 000</t>
  </si>
  <si>
    <t>Бюджетные кредиты от других бюджетов бюджетной системы Российской Федерации</t>
  </si>
  <si>
    <t>01 03 00 00 00 0000 000</t>
  </si>
  <si>
    <t>01 03 00 00 00 0000 700</t>
  </si>
  <si>
    <t>01 03 00 00 05 0000 710</t>
  </si>
  <si>
    <t>из них бюджетные кредиты на пополнение остатков средств на счетах бюджетов  муниципальных районов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</si>
  <si>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</si>
  <si>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01 03 00 00 00 0000 800</t>
  </si>
  <si>
    <t xml:space="preserve">Погашение бюджетами муниципальных районов  кредитов от других бюджетов бюджетной системы  Российской Федерации в валюте Российской  </t>
  </si>
  <si>
    <t>01 03 00 00 05 0000 810</t>
  </si>
  <si>
    <t xml:space="preserve">из них бюджетные кредиты на пополнение остатков средств на счетах бюджетов муниципальных районов </t>
  </si>
  <si>
    <t>Изменение остатков средств на счетах по учету средств бюджета</t>
  </si>
  <si>
    <t>01 05 00 00 00 0000 000</t>
  </si>
  <si>
    <t>Увеличение остатков средств бюджетов</t>
  </si>
  <si>
    <t>01 05 00 00 00 0000 500</t>
  </si>
  <si>
    <t>Увеличение прочих остатков денежных средств  бюджетов муниципальных районов</t>
  </si>
  <si>
    <t>01 05 02 01 05 0000 510</t>
  </si>
  <si>
    <t>Уменьшение остатков средств бюджетов</t>
  </si>
  <si>
    <t>01 05 00 00 00 0000 600</t>
  </si>
  <si>
    <t>Уменьшение прочих остатков денежных средств  бюджетов муниципальных районов</t>
  </si>
  <si>
    <t>01 05 02 01 05 0000 610</t>
  </si>
  <si>
    <t>Иные источники внутреннего финансирования дефицитов бюджетов</t>
  </si>
  <si>
    <t>01 06 00 00 00 0000 000</t>
  </si>
  <si>
    <t xml:space="preserve">Бюджетные кредиты, предоставленные внутри страны в валюте Российской Федерации </t>
  </si>
  <si>
    <t>01 06 05 00 00 0000 000</t>
  </si>
  <si>
    <t xml:space="preserve">Возврат бюджетных кредитов, предоставленных внутри страны в валюте Российской Федерации </t>
  </si>
  <si>
    <t>01 06 05 00 00 0000 600</t>
  </si>
  <si>
    <t>Возврат бюджетных кредитов, предоставленных  другим бюджетам бюджетной системы Российской  Федерации из бюджетов муниципальных районов  в валюте Российской Федерации</t>
  </si>
  <si>
    <t>01 06 05 02 05 0000 640</t>
  </si>
  <si>
    <t xml:space="preserve">Предоставление бюджетных кредитов внутри страны в валюте Российской Федерации </t>
  </si>
  <si>
    <t>01 06 05 00 00 0000 500</t>
  </si>
  <si>
    <t>Предоставление бюджетных кредитов другим  бюджетам бюджетной системы Российской  Федерации из бюджетов муниципальных районов в  валюте</t>
  </si>
  <si>
    <t>01 06 05 02 05 0000 540</t>
  </si>
  <si>
    <t>2024 год</t>
  </si>
  <si>
    <t>Источники внутреннего финансирования дефицита районного бюджета</t>
  </si>
  <si>
    <t>2025 год</t>
  </si>
  <si>
    <t>Бюджетные кредиты из других бюджетов бюджетной системы Российской Федерации</t>
  </si>
  <si>
    <t>Бюджетные кредиты из других бюджетов бюджетной системы Российской Федерации в валюте Российской Федерации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</si>
  <si>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</si>
  <si>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01 03 01 00 05 0000 810</t>
  </si>
  <si>
    <t>Получение бюджетных кредитов от других бюджетов бюджетной системы Российской Федерации в валюте Российской Федерации</t>
  </si>
  <si>
    <t>Получение кредитов от других бюджетов бюджетной системы Российской Федерации бюджетами муниципальных районов в валюте Российской Федерации</t>
  </si>
  <si>
    <t>00001030000000000000</t>
  </si>
  <si>
    <t>01030100000000000</t>
  </si>
  <si>
    <t>01030100000000800</t>
  </si>
  <si>
    <t>Погашение бюджетами муниципальных районов кредитов из других бюджетов бюджетной системы Российской Федерации в валюте Российской Федерации</t>
  </si>
  <si>
    <t>к решению Совета народных депутатов
Хохольского муниципального района
«О районном  бюджете на 2024 год и плановый период 2025 и 2026 годов"
 №        от        декабря 2023 г.</t>
  </si>
  <si>
    <t xml:space="preserve"> на 2024 год и на плановый период 2025 и 2026 годов</t>
  </si>
  <si>
    <t>2026 год</t>
  </si>
</sst>
</file>

<file path=xl/styles.xml><?xml version="1.0" encoding="utf-8"?>
<styleSheet xmlns="http://schemas.openxmlformats.org/spreadsheetml/2006/main">
  <numFmts count="3">
    <numFmt numFmtId="43" formatCode="_-* #,##0.00\ _₽_-;\-* #,##0.00\ _₽_-;_-* &quot;-&quot;??\ _₽_-;_-@_-"/>
    <numFmt numFmtId="164" formatCode="#,##0.0"/>
    <numFmt numFmtId="165" formatCode="#,##0.0_ ;\-#,##0.0\ "/>
  </numFmts>
  <fonts count="7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3"/>
      <name val="Times New Roman"/>
      <family val="1"/>
      <charset val="204"/>
    </font>
    <font>
      <b/>
      <sz val="16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6">
    <xf numFmtId="0" fontId="0" fillId="0" borderId="0" xfId="0"/>
    <xf numFmtId="164" fontId="0" fillId="0" borderId="0" xfId="0" applyNumberFormat="1"/>
    <xf numFmtId="0" fontId="6" fillId="0" borderId="0" xfId="0" applyFont="1" applyFill="1" applyBorder="1"/>
    <xf numFmtId="0" fontId="2" fillId="0" borderId="0" xfId="0" applyFont="1" applyFill="1" applyBorder="1" applyAlignment="1">
      <alignment wrapText="1"/>
    </xf>
    <xf numFmtId="0" fontId="4" fillId="0" borderId="0" xfId="0" applyFont="1" applyFill="1" applyBorder="1" applyAlignment="1">
      <alignment horizontal="right"/>
    </xf>
    <xf numFmtId="0" fontId="5" fillId="0" borderId="1" xfId="0" applyFont="1" applyBorder="1" applyAlignment="1">
      <alignment horizontal="center" wrapText="1"/>
    </xf>
    <xf numFmtId="0" fontId="5" fillId="0" borderId="2" xfId="0" applyFont="1" applyBorder="1" applyAlignment="1">
      <alignment horizontal="center" wrapText="1"/>
    </xf>
    <xf numFmtId="0" fontId="4" fillId="0" borderId="3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5" fillId="0" borderId="4" xfId="0" applyFont="1" applyBorder="1" applyAlignment="1">
      <alignment vertical="top" wrapText="1"/>
    </xf>
    <xf numFmtId="0" fontId="5" fillId="0" borderId="4" xfId="0" applyFont="1" applyFill="1" applyBorder="1" applyAlignment="1">
      <alignment vertical="top" wrapText="1"/>
    </xf>
    <xf numFmtId="0" fontId="4" fillId="0" borderId="4" xfId="0" applyFont="1" applyFill="1" applyBorder="1" applyAlignment="1">
      <alignment vertical="top" wrapText="1"/>
    </xf>
    <xf numFmtId="0" fontId="5" fillId="2" borderId="4" xfId="0" applyFont="1" applyFill="1" applyBorder="1" applyAlignment="1">
      <alignment vertical="top" wrapText="1"/>
    </xf>
    <xf numFmtId="0" fontId="4" fillId="2" borderId="4" xfId="0" applyFont="1" applyFill="1" applyBorder="1" applyAlignment="1">
      <alignment vertical="top" wrapText="1"/>
    </xf>
    <xf numFmtId="0" fontId="4" fillId="0" borderId="5" xfId="0" applyFont="1" applyBorder="1" applyAlignment="1">
      <alignment horizontal="center" vertical="top" wrapText="1"/>
    </xf>
    <xf numFmtId="0" fontId="4" fillId="0" borderId="6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0" fontId="2" fillId="0" borderId="0" xfId="0" applyFont="1" applyFill="1" applyBorder="1" applyAlignment="1">
      <alignment horizontal="center" wrapText="1"/>
    </xf>
    <xf numFmtId="0" fontId="2" fillId="0" borderId="0" xfId="0" applyFont="1" applyFill="1" applyBorder="1" applyAlignment="1">
      <alignment horizontal="left" wrapText="1"/>
    </xf>
    <xf numFmtId="0" fontId="3" fillId="0" borderId="0" xfId="0" applyFont="1" applyFill="1" applyBorder="1" applyAlignment="1">
      <alignment horizontal="center" wrapText="1"/>
    </xf>
    <xf numFmtId="0" fontId="6" fillId="0" borderId="0" xfId="0" applyFont="1" applyFill="1" applyBorder="1" applyAlignment="1">
      <alignment wrapText="1"/>
    </xf>
    <xf numFmtId="0" fontId="5" fillId="0" borderId="2" xfId="0" applyFont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164" fontId="5" fillId="0" borderId="4" xfId="0" applyNumberFormat="1" applyFont="1" applyBorder="1" applyAlignment="1">
      <alignment horizontal="center" vertical="center" wrapText="1"/>
    </xf>
    <xf numFmtId="164" fontId="5" fillId="3" borderId="4" xfId="0" applyNumberFormat="1" applyFont="1" applyFill="1" applyBorder="1" applyAlignment="1">
      <alignment horizontal="right" vertical="center" wrapText="1"/>
    </xf>
    <xf numFmtId="49" fontId="5" fillId="0" borderId="4" xfId="0" applyNumberFormat="1" applyFont="1" applyFill="1" applyBorder="1" applyAlignment="1">
      <alignment horizontal="center" vertical="center" wrapText="1"/>
    </xf>
    <xf numFmtId="164" fontId="5" fillId="0" borderId="4" xfId="1" applyNumberFormat="1" applyFont="1" applyFill="1" applyBorder="1" applyAlignment="1">
      <alignment horizontal="center" vertical="center" wrapText="1"/>
    </xf>
    <xf numFmtId="164" fontId="5" fillId="3" borderId="4" xfId="1" applyNumberFormat="1" applyFont="1" applyFill="1" applyBorder="1" applyAlignment="1">
      <alignment horizontal="center" vertical="center" wrapText="1"/>
    </xf>
    <xf numFmtId="49" fontId="4" fillId="0" borderId="4" xfId="0" applyNumberFormat="1" applyFont="1" applyFill="1" applyBorder="1" applyAlignment="1">
      <alignment horizontal="center" vertical="center" wrapText="1"/>
    </xf>
    <xf numFmtId="164" fontId="4" fillId="0" borderId="4" xfId="1" applyNumberFormat="1" applyFont="1" applyFill="1" applyBorder="1" applyAlignment="1">
      <alignment horizontal="center" vertical="center" wrapText="1"/>
    </xf>
    <xf numFmtId="164" fontId="4" fillId="3" borderId="4" xfId="1" applyNumberFormat="1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164" fontId="5" fillId="2" borderId="4" xfId="1" applyNumberFormat="1" applyFont="1" applyFill="1" applyBorder="1" applyAlignment="1">
      <alignment horizontal="center" vertical="center" wrapText="1"/>
    </xf>
    <xf numFmtId="165" fontId="5" fillId="3" borderId="4" xfId="1" applyNumberFormat="1" applyFont="1" applyFill="1" applyBorder="1" applyAlignment="1">
      <alignment horizontal="right" vertical="center" wrapText="1"/>
    </xf>
    <xf numFmtId="0" fontId="4" fillId="2" borderId="4" xfId="0" applyFont="1" applyFill="1" applyBorder="1" applyAlignment="1">
      <alignment horizontal="center" vertical="center" wrapText="1"/>
    </xf>
    <xf numFmtId="164" fontId="4" fillId="2" borderId="4" xfId="1" applyNumberFormat="1" applyFont="1" applyFill="1" applyBorder="1" applyAlignment="1">
      <alignment horizontal="center" vertical="center" wrapText="1"/>
    </xf>
    <xf numFmtId="165" fontId="4" fillId="3" borderId="4" xfId="1" applyNumberFormat="1" applyFont="1" applyFill="1" applyBorder="1" applyAlignment="1">
      <alignment horizontal="right" vertical="center" wrapText="1"/>
    </xf>
    <xf numFmtId="164" fontId="5" fillId="2" borderId="4" xfId="0" applyNumberFormat="1" applyFont="1" applyFill="1" applyBorder="1" applyAlignment="1">
      <alignment horizontal="center" vertical="center" wrapText="1"/>
    </xf>
    <xf numFmtId="164" fontId="5" fillId="3" borderId="4" xfId="0" applyNumberFormat="1" applyFont="1" applyFill="1" applyBorder="1" applyAlignment="1">
      <alignment horizontal="center" vertical="center" wrapText="1"/>
    </xf>
    <xf numFmtId="164" fontId="4" fillId="2" borderId="4" xfId="0" applyNumberFormat="1" applyFont="1" applyFill="1" applyBorder="1" applyAlignment="1">
      <alignment horizontal="center" vertical="center" wrapText="1"/>
    </xf>
    <xf numFmtId="164" fontId="4" fillId="3" borderId="4" xfId="0" applyNumberFormat="1" applyFont="1" applyFill="1" applyBorder="1" applyAlignment="1">
      <alignment horizontal="right" vertical="center" wrapText="1"/>
    </xf>
    <xf numFmtId="164" fontId="4" fillId="0" borderId="4" xfId="0" applyNumberFormat="1" applyFont="1" applyFill="1" applyBorder="1" applyAlignment="1">
      <alignment horizontal="right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30"/>
  <sheetViews>
    <sheetView tabSelected="1" topLeftCell="A16" workbookViewId="0">
      <selection activeCell="J11" sqref="J11"/>
    </sheetView>
  </sheetViews>
  <sheetFormatPr defaultRowHeight="15"/>
  <cols>
    <col min="2" max="2" width="61.5703125" customWidth="1"/>
    <col min="3" max="3" width="35" customWidth="1"/>
    <col min="4" max="4" width="18.42578125" customWidth="1"/>
    <col min="5" max="5" width="16.5703125" customWidth="1"/>
    <col min="6" max="6" width="16.28515625" customWidth="1"/>
    <col min="7" max="7" width="0" hidden="1" customWidth="1"/>
  </cols>
  <sheetData>
    <row r="1" spans="1:7" ht="31.5" customHeight="1">
      <c r="A1" s="2"/>
      <c r="B1" s="2"/>
      <c r="C1" s="2"/>
      <c r="D1" s="18" t="s">
        <v>0</v>
      </c>
      <c r="E1" s="18"/>
      <c r="F1" s="3"/>
    </row>
    <row r="2" spans="1:7" ht="88.5" customHeight="1">
      <c r="A2" s="2"/>
      <c r="B2" s="2"/>
      <c r="C2" s="2"/>
      <c r="D2" s="19" t="s">
        <v>52</v>
      </c>
      <c r="E2" s="19"/>
      <c r="F2" s="19"/>
    </row>
    <row r="3" spans="1:7" ht="39" customHeight="1">
      <c r="A3" s="20" t="s">
        <v>40</v>
      </c>
      <c r="B3" s="21"/>
      <c r="C3" s="21"/>
      <c r="D3" s="21"/>
      <c r="E3" s="21"/>
      <c r="F3" s="21"/>
    </row>
    <row r="4" spans="1:7" ht="15.75">
      <c r="A4" s="20" t="s">
        <v>53</v>
      </c>
      <c r="B4" s="21"/>
      <c r="C4" s="21"/>
      <c r="D4" s="21"/>
      <c r="E4" s="21"/>
      <c r="F4" s="21"/>
    </row>
    <row r="5" spans="1:7" ht="19.5" thickBot="1">
      <c r="A5" s="4"/>
      <c r="B5" s="2"/>
      <c r="C5" s="2"/>
      <c r="D5" s="4"/>
      <c r="E5" s="2"/>
      <c r="F5" s="4" t="s">
        <v>1</v>
      </c>
      <c r="G5" s="1" t="e">
        <f t="shared" ref="G5" si="0">D5+E5+F5</f>
        <v>#VALUE!</v>
      </c>
    </row>
    <row r="6" spans="1:7" ht="38.25" thickBot="1">
      <c r="A6" s="5" t="s">
        <v>2</v>
      </c>
      <c r="B6" s="6" t="s">
        <v>3</v>
      </c>
      <c r="C6" s="22" t="s">
        <v>4</v>
      </c>
      <c r="D6" s="22" t="s">
        <v>39</v>
      </c>
      <c r="E6" s="23" t="s">
        <v>41</v>
      </c>
      <c r="F6" s="23" t="s">
        <v>54</v>
      </c>
    </row>
    <row r="7" spans="1:7" ht="19.5" thickBot="1">
      <c r="A7" s="7">
        <v>1</v>
      </c>
      <c r="B7" s="8">
        <v>2</v>
      </c>
      <c r="C7" s="24">
        <v>3</v>
      </c>
      <c r="D7" s="24">
        <v>4</v>
      </c>
      <c r="E7" s="25">
        <v>5</v>
      </c>
      <c r="F7" s="25">
        <v>6</v>
      </c>
    </row>
    <row r="8" spans="1:7" ht="57" thickBot="1">
      <c r="A8" s="9"/>
      <c r="B8" s="10" t="s">
        <v>5</v>
      </c>
      <c r="C8" s="26" t="s">
        <v>6</v>
      </c>
      <c r="D8" s="27">
        <f>+D9+D13+D20+D25</f>
        <v>53500</v>
      </c>
      <c r="E8" s="28">
        <f>+E9+E13+E20+E25</f>
        <v>26059.5</v>
      </c>
      <c r="F8" s="28">
        <f>+F9+F13+F20+F25</f>
        <v>16200</v>
      </c>
    </row>
    <row r="9" spans="1:7" ht="39.75" customHeight="1" thickBot="1">
      <c r="A9" s="15">
        <v>1</v>
      </c>
      <c r="B9" s="11" t="s">
        <v>42</v>
      </c>
      <c r="C9" s="29" t="s">
        <v>48</v>
      </c>
      <c r="D9" s="30">
        <v>0</v>
      </c>
      <c r="E9" s="31">
        <v>0</v>
      </c>
      <c r="F9" s="31">
        <v>0</v>
      </c>
    </row>
    <row r="10" spans="1:7" ht="59.25" customHeight="1" thickBot="1">
      <c r="A10" s="16"/>
      <c r="B10" s="12" t="s">
        <v>43</v>
      </c>
      <c r="C10" s="32" t="s">
        <v>49</v>
      </c>
      <c r="D10" s="33">
        <v>0</v>
      </c>
      <c r="E10" s="34">
        <v>0</v>
      </c>
      <c r="F10" s="34">
        <v>0</v>
      </c>
    </row>
    <row r="11" spans="1:7" ht="59.25" customHeight="1" thickBot="1">
      <c r="A11" s="16"/>
      <c r="B11" s="12" t="s">
        <v>44</v>
      </c>
      <c r="C11" s="32" t="s">
        <v>50</v>
      </c>
      <c r="D11" s="33">
        <v>0</v>
      </c>
      <c r="E11" s="34">
        <v>0</v>
      </c>
      <c r="F11" s="34">
        <v>0</v>
      </c>
    </row>
    <row r="12" spans="1:7" ht="78" customHeight="1" thickBot="1">
      <c r="A12" s="16"/>
      <c r="B12" s="12" t="s">
        <v>51</v>
      </c>
      <c r="C12" s="32" t="s">
        <v>45</v>
      </c>
      <c r="D12" s="33">
        <v>0</v>
      </c>
      <c r="E12" s="34">
        <v>0</v>
      </c>
      <c r="F12" s="34">
        <v>0</v>
      </c>
    </row>
    <row r="13" spans="1:7" ht="38.25" thickBot="1">
      <c r="A13" s="15">
        <v>2</v>
      </c>
      <c r="B13" s="13" t="s">
        <v>7</v>
      </c>
      <c r="C13" s="35" t="s">
        <v>8</v>
      </c>
      <c r="D13" s="36">
        <f>+D14+D17</f>
        <v>0</v>
      </c>
      <c r="E13" s="37">
        <f>+E14-E17</f>
        <v>0</v>
      </c>
      <c r="F13" s="37">
        <f>+F14-F17</f>
        <v>0</v>
      </c>
    </row>
    <row r="14" spans="1:7" ht="57" customHeight="1" thickBot="1">
      <c r="A14" s="16"/>
      <c r="B14" s="14" t="s">
        <v>46</v>
      </c>
      <c r="C14" s="38" t="s">
        <v>9</v>
      </c>
      <c r="D14" s="39">
        <f>+D15</f>
        <v>10000</v>
      </c>
      <c r="E14" s="40">
        <f>+E15</f>
        <v>0</v>
      </c>
      <c r="F14" s="40">
        <f>+F15</f>
        <v>0</v>
      </c>
    </row>
    <row r="15" spans="1:7" ht="75.75" thickBot="1">
      <c r="A15" s="16"/>
      <c r="B15" s="14" t="s">
        <v>47</v>
      </c>
      <c r="C15" s="38" t="s">
        <v>10</v>
      </c>
      <c r="D15" s="39">
        <v>10000</v>
      </c>
      <c r="E15" s="40">
        <v>0</v>
      </c>
      <c r="F15" s="40">
        <v>0</v>
      </c>
    </row>
    <row r="16" spans="1:7" ht="57" thickBot="1">
      <c r="A16" s="16"/>
      <c r="B16" s="14" t="s">
        <v>11</v>
      </c>
      <c r="C16" s="38" t="s">
        <v>10</v>
      </c>
      <c r="D16" s="39">
        <v>10000</v>
      </c>
      <c r="E16" s="40">
        <v>0</v>
      </c>
      <c r="F16" s="40">
        <v>0</v>
      </c>
    </row>
    <row r="17" spans="1:6" ht="53.25" customHeight="1" thickBot="1">
      <c r="A17" s="16"/>
      <c r="B17" s="14" t="s">
        <v>12</v>
      </c>
      <c r="C17" s="38" t="s">
        <v>13</v>
      </c>
      <c r="D17" s="39">
        <f>D18</f>
        <v>-10000</v>
      </c>
      <c r="E17" s="40">
        <f>+E18</f>
        <v>0</v>
      </c>
      <c r="F17" s="40">
        <f>+F18</f>
        <v>0</v>
      </c>
    </row>
    <row r="18" spans="1:6" ht="75.75" thickBot="1">
      <c r="A18" s="16"/>
      <c r="B18" s="14" t="s">
        <v>14</v>
      </c>
      <c r="C18" s="38" t="s">
        <v>15</v>
      </c>
      <c r="D18" s="33">
        <v>-10000</v>
      </c>
      <c r="E18" s="40">
        <v>0</v>
      </c>
      <c r="F18" s="40">
        <v>0</v>
      </c>
    </row>
    <row r="19" spans="1:6" ht="57" thickBot="1">
      <c r="A19" s="17"/>
      <c r="B19" s="14" t="s">
        <v>16</v>
      </c>
      <c r="C19" s="38" t="s">
        <v>15</v>
      </c>
      <c r="D19" s="33">
        <v>10000</v>
      </c>
      <c r="E19" s="40">
        <v>0</v>
      </c>
      <c r="F19" s="40">
        <v>0</v>
      </c>
    </row>
    <row r="20" spans="1:6" ht="38.25" thickBot="1">
      <c r="A20" s="15">
        <v>3</v>
      </c>
      <c r="B20" s="13" t="s">
        <v>17</v>
      </c>
      <c r="C20" s="35" t="s">
        <v>18</v>
      </c>
      <c r="D20" s="41">
        <f>+D23+D21</f>
        <v>53500</v>
      </c>
      <c r="E20" s="42">
        <f>+E23+E21</f>
        <v>26059.5</v>
      </c>
      <c r="F20" s="42">
        <f>+F23+F21</f>
        <v>16200</v>
      </c>
    </row>
    <row r="21" spans="1:6" ht="19.5" thickBot="1">
      <c r="A21" s="16"/>
      <c r="B21" s="14" t="s">
        <v>19</v>
      </c>
      <c r="C21" s="38" t="s">
        <v>20</v>
      </c>
      <c r="D21" s="43">
        <f>+D22</f>
        <v>-1540808.1</v>
      </c>
      <c r="E21" s="44">
        <f>+E22</f>
        <v>-795375</v>
      </c>
      <c r="F21" s="44">
        <f>+F22</f>
        <v>-859837</v>
      </c>
    </row>
    <row r="22" spans="1:6" ht="42" customHeight="1" thickBot="1">
      <c r="A22" s="16"/>
      <c r="B22" s="14" t="s">
        <v>21</v>
      </c>
      <c r="C22" s="38" t="s">
        <v>22</v>
      </c>
      <c r="D22" s="43">
        <f>-1540808.1</f>
        <v>-1540808.1</v>
      </c>
      <c r="E22" s="44">
        <v>-795375</v>
      </c>
      <c r="F22" s="44">
        <v>-859837</v>
      </c>
    </row>
    <row r="23" spans="1:6" ht="19.5" thickBot="1">
      <c r="A23" s="16"/>
      <c r="B23" s="14" t="s">
        <v>23</v>
      </c>
      <c r="C23" s="38" t="s">
        <v>24</v>
      </c>
      <c r="D23" s="43">
        <f>+D24</f>
        <v>1594308.1</v>
      </c>
      <c r="E23" s="45">
        <f>+E24</f>
        <v>821434.5</v>
      </c>
      <c r="F23" s="45">
        <f>+F24</f>
        <v>876037</v>
      </c>
    </row>
    <row r="24" spans="1:6" ht="40.5" customHeight="1" thickBot="1">
      <c r="A24" s="17"/>
      <c r="B24" s="14" t="s">
        <v>25</v>
      </c>
      <c r="C24" s="38" t="s">
        <v>26</v>
      </c>
      <c r="D24" s="43">
        <v>1594308.1</v>
      </c>
      <c r="E24" s="45">
        <v>821434.5</v>
      </c>
      <c r="F24" s="45">
        <v>876037</v>
      </c>
    </row>
    <row r="25" spans="1:6" ht="38.25" thickBot="1">
      <c r="A25" s="15">
        <v>4</v>
      </c>
      <c r="B25" s="13" t="s">
        <v>27</v>
      </c>
      <c r="C25" s="35" t="s">
        <v>28</v>
      </c>
      <c r="D25" s="41">
        <f>+D26</f>
        <v>0</v>
      </c>
      <c r="E25" s="28">
        <f>+E26</f>
        <v>0</v>
      </c>
      <c r="F25" s="28">
        <f>+F26</f>
        <v>0</v>
      </c>
    </row>
    <row r="26" spans="1:6" ht="41.25" customHeight="1" thickBot="1">
      <c r="A26" s="16"/>
      <c r="B26" s="13" t="s">
        <v>29</v>
      </c>
      <c r="C26" s="35" t="s">
        <v>30</v>
      </c>
      <c r="D26" s="41">
        <f>+D27+D29</f>
        <v>0</v>
      </c>
      <c r="E26" s="28">
        <f>+E27-E29</f>
        <v>0</v>
      </c>
      <c r="F26" s="28">
        <f>+F27-F29</f>
        <v>0</v>
      </c>
    </row>
    <row r="27" spans="1:6" ht="42" customHeight="1" thickBot="1">
      <c r="A27" s="16"/>
      <c r="B27" s="14" t="s">
        <v>31</v>
      </c>
      <c r="C27" s="38" t="s">
        <v>32</v>
      </c>
      <c r="D27" s="43">
        <v>10000</v>
      </c>
      <c r="E27" s="44">
        <f>+E28</f>
        <v>0</v>
      </c>
      <c r="F27" s="44">
        <f>+F28</f>
        <v>0</v>
      </c>
    </row>
    <row r="28" spans="1:6" ht="76.5" customHeight="1" thickBot="1">
      <c r="A28" s="16"/>
      <c r="B28" s="14" t="s">
        <v>33</v>
      </c>
      <c r="C28" s="38" t="s">
        <v>34</v>
      </c>
      <c r="D28" s="43">
        <v>10000</v>
      </c>
      <c r="E28" s="44">
        <v>0</v>
      </c>
      <c r="F28" s="44">
        <v>0</v>
      </c>
    </row>
    <row r="29" spans="1:6" ht="39" customHeight="1" thickBot="1">
      <c r="A29" s="16"/>
      <c r="B29" s="14" t="s">
        <v>35</v>
      </c>
      <c r="C29" s="38" t="s">
        <v>36</v>
      </c>
      <c r="D29" s="43">
        <v>-10000</v>
      </c>
      <c r="E29" s="44">
        <f>+E30</f>
        <v>0</v>
      </c>
      <c r="F29" s="44">
        <f>+F30</f>
        <v>0</v>
      </c>
    </row>
    <row r="30" spans="1:6" ht="75.75" thickBot="1">
      <c r="A30" s="17"/>
      <c r="B30" s="14" t="s">
        <v>37</v>
      </c>
      <c r="C30" s="38" t="s">
        <v>38</v>
      </c>
      <c r="D30" s="43">
        <v>-10000</v>
      </c>
      <c r="E30" s="44">
        <v>0</v>
      </c>
      <c r="F30" s="44">
        <v>0</v>
      </c>
    </row>
  </sheetData>
  <mergeCells count="8">
    <mergeCell ref="A13:A19"/>
    <mergeCell ref="A20:A24"/>
    <mergeCell ref="A25:A30"/>
    <mergeCell ref="D1:E1"/>
    <mergeCell ref="D2:F2"/>
    <mergeCell ref="A3:F3"/>
    <mergeCell ref="A4:F4"/>
    <mergeCell ref="A9:A12"/>
  </mergeCells>
  <pageMargins left="0.70866141732283472" right="0.70866141732283472" top="0.28000000000000003" bottom="0.33" header="0.31496062992125984" footer="0.31496062992125984"/>
  <pageSetup paperSize="9" scale="5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2023-11-14T12:48:49Z</dcterms:modified>
</cp:coreProperties>
</file>