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320" windowHeight="10635"/>
  </bookViews>
  <sheets>
    <sheet name="Лист2" sheetId="2" r:id="rId1"/>
  </sheets>
  <externalReferences>
    <externalReference r:id="rId2"/>
  </externalReferences>
  <definedNames>
    <definedName name="_xlnm._FilterDatabase" localSheetId="0" hidden="1">Лист2!$I$5:$I$35</definedName>
    <definedName name="_xlnm.Print_Area" localSheetId="0">Лист2!$A$1:$H$40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2"/>
  <c r="H9"/>
  <c r="F9"/>
  <c r="G27"/>
  <c r="H27"/>
  <c r="F27"/>
  <c r="G31"/>
  <c r="F31"/>
  <c r="H31"/>
  <c r="G12"/>
  <c r="H12"/>
  <c r="F12"/>
  <c r="G17"/>
  <c r="H17"/>
  <c r="F17"/>
  <c r="F37"/>
  <c r="H21" l="1"/>
  <c r="G21"/>
  <c r="F21"/>
  <c r="I23"/>
  <c r="I22" l="1"/>
  <c r="H38" l="1"/>
  <c r="G38"/>
  <c r="H26"/>
  <c r="H25" s="1"/>
  <c r="G26"/>
  <c r="F26"/>
  <c r="F25" s="1"/>
  <c r="G25"/>
  <c r="H10"/>
  <c r="G10"/>
  <c r="F10"/>
  <c r="G6"/>
  <c r="G5" s="1"/>
  <c r="H37" l="1"/>
  <c r="G37"/>
  <c r="F6"/>
  <c r="F5" s="1"/>
  <c r="H6"/>
  <c r="H5" s="1"/>
  <c r="I8"/>
  <c r="I12"/>
  <c r="I14"/>
  <c r="I16"/>
  <c r="I21"/>
  <c r="I24"/>
  <c r="I25"/>
  <c r="I27"/>
  <c r="I30"/>
  <c r="I31"/>
  <c r="I35"/>
  <c r="I9" l="1"/>
  <c r="I13" l="1"/>
  <c r="I26" l="1"/>
  <c r="I28"/>
  <c r="I7"/>
  <c r="I32"/>
  <c r="I6"/>
  <c r="I11"/>
  <c r="I10" l="1"/>
</calcChain>
</file>

<file path=xl/sharedStrings.xml><?xml version="1.0" encoding="utf-8"?>
<sst xmlns="http://schemas.openxmlformats.org/spreadsheetml/2006/main" count="120" uniqueCount="59">
  <si>
    <t>Наименование</t>
  </si>
  <si>
    <t>ГРБС</t>
  </si>
  <si>
    <t>ПР</t>
  </si>
  <si>
    <t>ВР</t>
  </si>
  <si>
    <t>01</t>
  </si>
  <si>
    <t>03</t>
  </si>
  <si>
    <t>914</t>
  </si>
  <si>
    <t>02</t>
  </si>
  <si>
    <t>04</t>
  </si>
  <si>
    <t>05</t>
  </si>
  <si>
    <t>07</t>
  </si>
  <si>
    <t>11</t>
  </si>
  <si>
    <t>13</t>
  </si>
  <si>
    <t>500</t>
  </si>
  <si>
    <t>08</t>
  </si>
  <si>
    <t>Муниципальная программа "Создание условий для развития транспортной системы и дорожного хозяйства"</t>
  </si>
  <si>
    <t>09</t>
  </si>
  <si>
    <t>Субсидии местным бюджетам на проектирование, строительство, реконструкцию автомобильных дорог общего пользования местьного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</si>
  <si>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</si>
  <si>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</si>
  <si>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</si>
  <si>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</si>
  <si>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Софинансирование объектов капитального строительства муниципальной собственности в рамках ОАИП (Региональный проект "Чистая вода") в рамках подпрограммы "Создание условий для обеспечения доступными качественными услугами ЖКХ населения Хохольского муниципального района Воронежской области" муниципальной программы   "Обеспечение доступным и комфортным жильем и коммунальными услугами населения Хохольского муниципального района Воронежской области на 2019-2024 годы""  (Межбюджетные трансферты)</t>
  </si>
  <si>
    <t>14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</si>
  <si>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</si>
  <si>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Раздел I. Дотации бюджетам поселений</t>
  </si>
  <si>
    <t>Раздел II. Иные межбюджетные трансферты бюджетам поселений</t>
  </si>
  <si>
    <t>Рз</t>
  </si>
  <si>
    <t>Сумма (тыс.рублей)</t>
  </si>
  <si>
    <t>2024 год</t>
  </si>
  <si>
    <t>2025 год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</si>
  <si>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 (Межбюджетные трансферты)</t>
  </si>
  <si>
    <t>00</t>
  </si>
  <si>
    <t xml:space="preserve">Муниципальная программа "Управление муниципальными финансами"  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</si>
  <si>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</si>
  <si>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 (Межбюджетные трансферты)</t>
  </si>
  <si>
    <t>Муниципальная программа "Муниципальное управление."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</si>
  <si>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области"</t>
  </si>
  <si>
    <t>Муниципальная программа "Развитие образования, молодежной политики и спорта в Хохольском муниципальном районе"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</si>
  <si>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</si>
  <si>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(Межбюджетные трансферты)</t>
  </si>
  <si>
    <t xml:space="preserve">Муниципальная программа "Управление муниципальными финансами" 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</si>
  <si>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</si>
  <si>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2026 год</t>
  </si>
  <si>
    <t>Расходы по реализации мероприятий по ремонту обьектов теплоэнергетического хозяйства( 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</si>
  <si>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 (Межбюджетные трансферты)</t>
  </si>
  <si>
    <t>Муниципальная программа "Повышение энергоэффективности и развитие энергетики Хохольского муниципального района"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</si>
  <si>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 (Межбюджетные трансферты)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</si>
  <si>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 (Межбюджетные трансферты)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</si>
  <si>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района"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</si>
  <si>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(Межбюджетные трансферты)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</si>
  <si>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</si>
  <si>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  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</si>
  <si>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 ( Межбюджетные трансферты)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</si>
  <si>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((Межбюджетные трансферты)</t>
  </si>
  <si>
    <t xml:space="preserve">Муниципальная программа "Развитие культуры и туризма" </t>
  </si>
  <si>
    <t>Расходы на обеспечение деятельности учреждений (Межбюджетные трансферты)</t>
  </si>
  <si>
    <t xml:space="preserve">Приложение № 10                                                                                к к решению Совета народных депутатов
Хохольского муниципального района
«О районном  бюджете на 2024 год 
и плановый период 2025 и 2026 годов" 
№__ ____  от       декабря 2023 г </t>
  </si>
  <si>
    <t xml:space="preserve">Бюджетные ассигнования на предоставление межбюджетных трансфертов 
бюджетам поселений Хохольского муниципального района 
на 2024 год и на плановый период 2025 и 2026 годов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</si>
</sst>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2">
      <alignment horizontal="left" vertical="top" wrapText="1"/>
    </xf>
  </cellStyleXfs>
  <cellXfs count="38">
    <xf numFmtId="0" fontId="0" fillId="0" borderId="0" xfId="0"/>
    <xf numFmtId="164" fontId="3" fillId="0" borderId="1" xfId="1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left" wrapText="1"/>
    </xf>
    <xf numFmtId="164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center"/>
    </xf>
    <xf numFmtId="164" fontId="0" fillId="0" borderId="0" xfId="0" applyNumberFormat="1"/>
    <xf numFmtId="0" fontId="6" fillId="0" borderId="0" xfId="0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wrapText="1"/>
    </xf>
    <xf numFmtId="49" fontId="4" fillId="0" borderId="1" xfId="1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164" fontId="2" fillId="0" borderId="1" xfId="1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vertical="top" wrapText="1"/>
    </xf>
    <xf numFmtId="164" fontId="5" fillId="0" borderId="1" xfId="0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2" fontId="9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1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164" fontId="7" fillId="0" borderId="1" xfId="0" applyNumberFormat="1" applyFont="1" applyFill="1" applyBorder="1" applyAlignment="1">
      <alignment horizontal="center" wrapText="1"/>
    </xf>
    <xf numFmtId="0" fontId="7" fillId="0" borderId="1" xfId="2" applyNumberFormat="1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7" fillId="0" borderId="1" xfId="1" applyFont="1" applyFill="1" applyBorder="1" applyAlignment="1">
      <alignment horizontal="left" wrapText="1"/>
    </xf>
    <xf numFmtId="164" fontId="7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0" fontId="5" fillId="0" borderId="1" xfId="3" applyNumberFormat="1" applyFont="1" applyFill="1" applyBorder="1" applyAlignment="1" applyProtection="1">
      <alignment horizontal="left" vertical="top" wrapText="1"/>
    </xf>
  </cellXfs>
  <cellStyles count="4">
    <cellStyle name="ex88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6;&#1054;&#1045;&#1050;&#1058;%20&#1073;&#1102;&#1076;&#1078;&#1077;&#1090;&#1072;%20&#1085;&#1072;%202022-2024%20&#1075;.%20-%202022%20&#1089;%20&#1082;&#1086;&#1088;&#1088;&#1077;&#1082;&#1090;&#1080;&#1088;&#1086;&#1074;&#1082;&#1086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Обслуж.мун.долга 13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межбюджетные"/>
      <sheetName val="Лист4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11">
          <cell r="G11">
            <v>1667.5722900000001</v>
          </cell>
        </row>
        <row r="12">
          <cell r="G12">
            <v>0</v>
          </cell>
          <cell r="H12">
            <v>0</v>
          </cell>
          <cell r="I12">
            <v>0</v>
          </cell>
        </row>
        <row r="23">
          <cell r="H23">
            <v>0</v>
          </cell>
          <cell r="I23">
            <v>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8"/>
  <sheetViews>
    <sheetView tabSelected="1" view="pageBreakPreview" zoomScale="60" zoomScaleNormal="100" workbookViewId="0">
      <selection activeCell="K4" sqref="K4"/>
    </sheetView>
  </sheetViews>
  <sheetFormatPr defaultRowHeight="15"/>
  <cols>
    <col min="1" max="1" width="74.140625" customWidth="1"/>
    <col min="2" max="2" width="17.140625" customWidth="1"/>
    <col min="3" max="3" width="10.7109375" customWidth="1"/>
    <col min="4" max="4" width="9.28515625" customWidth="1"/>
    <col min="5" max="5" width="11.28515625" customWidth="1"/>
    <col min="6" max="8" width="17.5703125" customWidth="1"/>
    <col min="9" max="9" width="0" hidden="1" customWidth="1"/>
    <col min="11" max="11" width="10.85546875" bestFit="1" customWidth="1"/>
    <col min="12" max="12" width="14.5703125" customWidth="1"/>
    <col min="13" max="13" width="17.42578125" customWidth="1"/>
    <col min="14" max="14" width="11" customWidth="1"/>
  </cols>
  <sheetData>
    <row r="1" spans="1:15" ht="96.75" customHeight="1">
      <c r="A1" s="10"/>
      <c r="B1" s="10"/>
      <c r="C1" s="10"/>
      <c r="D1" s="10"/>
      <c r="E1" s="10"/>
      <c r="F1" s="24" t="s">
        <v>57</v>
      </c>
      <c r="G1" s="24"/>
      <c r="H1" s="24"/>
    </row>
    <row r="2" spans="1:15" ht="72.75" customHeight="1">
      <c r="A2" s="25" t="s">
        <v>58</v>
      </c>
      <c r="B2" s="25"/>
      <c r="C2" s="25"/>
      <c r="D2" s="25"/>
      <c r="E2" s="25"/>
      <c r="F2" s="25"/>
      <c r="G2" s="25"/>
      <c r="H2" s="25"/>
    </row>
    <row r="3" spans="1:15" ht="22.5" customHeight="1" thickBot="1">
      <c r="A3" s="11"/>
      <c r="B3" s="11"/>
      <c r="C3" s="11"/>
      <c r="D3" s="11"/>
      <c r="E3" s="11"/>
      <c r="F3" s="11"/>
      <c r="G3" s="11" t="s">
        <v>28</v>
      </c>
      <c r="H3" s="11"/>
    </row>
    <row r="4" spans="1:15" ht="19.5" thickBot="1">
      <c r="A4" s="12" t="s">
        <v>0</v>
      </c>
      <c r="B4" s="13" t="s">
        <v>3</v>
      </c>
      <c r="C4" s="13" t="s">
        <v>27</v>
      </c>
      <c r="D4" s="13" t="s">
        <v>2</v>
      </c>
      <c r="E4" s="13" t="s">
        <v>1</v>
      </c>
      <c r="F4" s="12" t="s">
        <v>29</v>
      </c>
      <c r="G4" s="12" t="s">
        <v>30</v>
      </c>
      <c r="H4" s="12" t="s">
        <v>43</v>
      </c>
    </row>
    <row r="5" spans="1:15" ht="19.5" thickBot="1">
      <c r="A5" s="14" t="s">
        <v>25</v>
      </c>
      <c r="B5" s="15"/>
      <c r="C5" s="16"/>
      <c r="D5" s="16"/>
      <c r="E5" s="2"/>
      <c r="F5" s="17">
        <f>F6</f>
        <v>13778</v>
      </c>
      <c r="G5" s="17">
        <f t="shared" ref="G5:H5" si="0">G6</f>
        <v>13295</v>
      </c>
      <c r="H5" s="17">
        <f t="shared" si="0"/>
        <v>14155</v>
      </c>
      <c r="K5" s="9"/>
      <c r="L5" s="9"/>
      <c r="M5" s="9"/>
    </row>
    <row r="6" spans="1:15" ht="38.25" thickBot="1">
      <c r="A6" s="14" t="s">
        <v>33</v>
      </c>
      <c r="B6" s="4"/>
      <c r="C6" s="7" t="s">
        <v>23</v>
      </c>
      <c r="D6" s="7" t="s">
        <v>4</v>
      </c>
      <c r="E6" s="3"/>
      <c r="F6" s="6">
        <f>F7+F8</f>
        <v>13778</v>
      </c>
      <c r="G6" s="6">
        <f t="shared" ref="G6:H6" si="1">G7+G8</f>
        <v>13295</v>
      </c>
      <c r="H6" s="6">
        <f t="shared" si="1"/>
        <v>14155</v>
      </c>
      <c r="I6" s="9">
        <f>F6+G6+H6</f>
        <v>41228</v>
      </c>
      <c r="K6" s="9"/>
    </row>
    <row r="7" spans="1:15" ht="113.25" thickBot="1">
      <c r="A7" s="18" t="s">
        <v>34</v>
      </c>
      <c r="B7" s="3">
        <v>500</v>
      </c>
      <c r="C7" s="7">
        <v>14</v>
      </c>
      <c r="D7" s="7" t="s">
        <v>4</v>
      </c>
      <c r="E7" s="3">
        <v>927</v>
      </c>
      <c r="F7" s="31">
        <v>6670</v>
      </c>
      <c r="G7" s="31">
        <v>7115</v>
      </c>
      <c r="H7" s="31">
        <v>7745</v>
      </c>
      <c r="I7" s="9">
        <f t="shared" ref="I7:I35" si="2">F7+G7+H7</f>
        <v>21530</v>
      </c>
      <c r="L7" s="9"/>
      <c r="M7" s="9"/>
      <c r="N7" s="9"/>
      <c r="O7" s="9"/>
    </row>
    <row r="8" spans="1:15" ht="132" thickBot="1">
      <c r="A8" s="18" t="s">
        <v>35</v>
      </c>
      <c r="B8" s="3">
        <v>500</v>
      </c>
      <c r="C8" s="7">
        <v>14</v>
      </c>
      <c r="D8" s="7" t="s">
        <v>4</v>
      </c>
      <c r="E8" s="3">
        <v>927</v>
      </c>
      <c r="F8" s="31">
        <v>7108</v>
      </c>
      <c r="G8" s="31">
        <v>6180</v>
      </c>
      <c r="H8" s="31">
        <v>6410</v>
      </c>
      <c r="I8" s="9">
        <f t="shared" si="2"/>
        <v>19698</v>
      </c>
    </row>
    <row r="9" spans="1:15" ht="38.25" thickBot="1">
      <c r="A9" s="14" t="s">
        <v>26</v>
      </c>
      <c r="B9" s="15"/>
      <c r="C9" s="16"/>
      <c r="D9" s="16"/>
      <c r="E9" s="2"/>
      <c r="F9" s="17">
        <f>F10+F12+F17+F21+F27+F31+F37+F39</f>
        <v>100165.5</v>
      </c>
      <c r="G9" s="17">
        <f t="shared" ref="G9:H9" si="3">G10+G12+G17+G21+G27+G31+G37+G39</f>
        <v>20859.899999999998</v>
      </c>
      <c r="H9" s="17">
        <f t="shared" si="3"/>
        <v>14002.199999999999</v>
      </c>
      <c r="I9" s="9">
        <f t="shared" si="2"/>
        <v>135027.6</v>
      </c>
      <c r="L9" s="9"/>
    </row>
    <row r="10" spans="1:15" ht="48" customHeight="1" thickBot="1">
      <c r="A10" s="23" t="s">
        <v>36</v>
      </c>
      <c r="B10" s="4"/>
      <c r="C10" s="4" t="s">
        <v>4</v>
      </c>
      <c r="D10" s="4" t="s">
        <v>8</v>
      </c>
      <c r="E10" s="3"/>
      <c r="F10" s="19">
        <f>F11</f>
        <v>3000</v>
      </c>
      <c r="G10" s="19">
        <f t="shared" ref="G10:H10" si="4">G11</f>
        <v>3000</v>
      </c>
      <c r="H10" s="19">
        <f t="shared" si="4"/>
        <v>0</v>
      </c>
      <c r="I10" s="9">
        <f t="shared" si="2"/>
        <v>6000</v>
      </c>
    </row>
    <row r="11" spans="1:15" ht="94.5" thickBot="1">
      <c r="A11" s="32" t="s">
        <v>31</v>
      </c>
      <c r="B11" s="4" t="s">
        <v>13</v>
      </c>
      <c r="C11" s="4" t="s">
        <v>4</v>
      </c>
      <c r="D11" s="4" t="s">
        <v>8</v>
      </c>
      <c r="E11" s="3">
        <v>914</v>
      </c>
      <c r="F11" s="1">
        <v>3000</v>
      </c>
      <c r="G11" s="1">
        <v>3000</v>
      </c>
      <c r="H11" s="1">
        <v>0</v>
      </c>
      <c r="I11" s="9">
        <f t="shared" si="2"/>
        <v>6000</v>
      </c>
    </row>
    <row r="12" spans="1:15" ht="43.5" customHeight="1" thickBot="1">
      <c r="A12" s="23" t="s">
        <v>15</v>
      </c>
      <c r="B12" s="4"/>
      <c r="C12" s="4" t="s">
        <v>8</v>
      </c>
      <c r="D12" s="4" t="s">
        <v>16</v>
      </c>
      <c r="E12" s="3"/>
      <c r="F12" s="6">
        <f>F15+F16</f>
        <v>10150.5</v>
      </c>
      <c r="G12" s="6">
        <f t="shared" ref="G12:H12" si="5">G15+G16</f>
        <v>156.5</v>
      </c>
      <c r="H12" s="6">
        <f t="shared" si="5"/>
        <v>162.69999999999999</v>
      </c>
      <c r="I12" s="9">
        <f t="shared" si="2"/>
        <v>10469.700000000001</v>
      </c>
    </row>
    <row r="13" spans="1:15" ht="188.25" hidden="1" thickBot="1">
      <c r="A13" s="5" t="s">
        <v>17</v>
      </c>
      <c r="B13" s="4" t="s">
        <v>13</v>
      </c>
      <c r="C13" s="4" t="s">
        <v>8</v>
      </c>
      <c r="D13" s="4" t="s">
        <v>16</v>
      </c>
      <c r="E13" s="3">
        <v>914</v>
      </c>
      <c r="F13" s="8">
        <v>0</v>
      </c>
      <c r="G13" s="8">
        <v>0</v>
      </c>
      <c r="H13" s="8">
        <v>0</v>
      </c>
      <c r="I13" s="9">
        <f t="shared" si="2"/>
        <v>0</v>
      </c>
    </row>
    <row r="14" spans="1:15" ht="132" hidden="1" thickBot="1">
      <c r="A14" s="5" t="s">
        <v>18</v>
      </c>
      <c r="B14" s="4" t="s">
        <v>13</v>
      </c>
      <c r="C14" s="4" t="s">
        <v>8</v>
      </c>
      <c r="D14" s="4" t="s">
        <v>16</v>
      </c>
      <c r="E14" s="3">
        <v>914</v>
      </c>
      <c r="F14" s="8">
        <v>0</v>
      </c>
      <c r="G14" s="8">
        <v>0</v>
      </c>
      <c r="H14" s="8">
        <v>0</v>
      </c>
      <c r="I14" s="9">
        <f t="shared" si="2"/>
        <v>0</v>
      </c>
    </row>
    <row r="15" spans="1:15" ht="75.75" thickBot="1">
      <c r="A15" s="33" t="s">
        <v>47</v>
      </c>
      <c r="B15" s="4"/>
      <c r="C15" s="4" t="s">
        <v>8</v>
      </c>
      <c r="D15" s="4" t="s">
        <v>14</v>
      </c>
      <c r="E15" s="3">
        <v>914</v>
      </c>
      <c r="F15" s="8">
        <v>150.5</v>
      </c>
      <c r="G15" s="8">
        <v>156.5</v>
      </c>
      <c r="H15" s="8">
        <v>162.69999999999999</v>
      </c>
      <c r="I15" s="9"/>
    </row>
    <row r="16" spans="1:15" ht="113.25" thickBot="1">
      <c r="A16" s="5" t="s">
        <v>19</v>
      </c>
      <c r="B16" s="4" t="s">
        <v>13</v>
      </c>
      <c r="C16" s="4" t="s">
        <v>8</v>
      </c>
      <c r="D16" s="4" t="s">
        <v>16</v>
      </c>
      <c r="E16" s="3">
        <v>914</v>
      </c>
      <c r="F16" s="8">
        <v>10000</v>
      </c>
      <c r="G16" s="8">
        <v>0</v>
      </c>
      <c r="H16" s="8">
        <v>0</v>
      </c>
      <c r="I16" s="9">
        <f t="shared" si="2"/>
        <v>10000</v>
      </c>
    </row>
    <row r="17" spans="1:9" ht="75.75" thickBot="1">
      <c r="A17" s="23" t="s">
        <v>37</v>
      </c>
      <c r="B17" s="4"/>
      <c r="C17" s="4" t="s">
        <v>9</v>
      </c>
      <c r="D17" s="4" t="s">
        <v>7</v>
      </c>
      <c r="E17" s="3"/>
      <c r="F17" s="8">
        <f>F18+F19</f>
        <v>30257.3</v>
      </c>
      <c r="G17" s="8">
        <f t="shared" ref="G17:H17" si="6">G18+G19</f>
        <v>3898.2</v>
      </c>
      <c r="H17" s="8">
        <f t="shared" si="6"/>
        <v>3898.2</v>
      </c>
      <c r="I17" s="9"/>
    </row>
    <row r="18" spans="1:9" ht="57" thickBot="1">
      <c r="A18" s="5" t="s">
        <v>44</v>
      </c>
      <c r="B18" s="4" t="s">
        <v>13</v>
      </c>
      <c r="C18" s="4" t="s">
        <v>9</v>
      </c>
      <c r="D18" s="4" t="s">
        <v>7</v>
      </c>
      <c r="E18" s="3">
        <v>914</v>
      </c>
      <c r="F18" s="21">
        <v>3898.2</v>
      </c>
      <c r="G18" s="21">
        <v>3898.2</v>
      </c>
      <c r="H18" s="21">
        <v>3898.2</v>
      </c>
      <c r="I18" s="9"/>
    </row>
    <row r="19" spans="1:9" ht="80.25" customHeight="1" thickBot="1">
      <c r="A19" s="34" t="s">
        <v>45</v>
      </c>
      <c r="B19" s="4" t="s">
        <v>13</v>
      </c>
      <c r="C19" s="4" t="s">
        <v>9</v>
      </c>
      <c r="D19" s="4" t="s">
        <v>9</v>
      </c>
      <c r="E19" s="3">
        <v>925</v>
      </c>
      <c r="F19" s="8">
        <v>26359.1</v>
      </c>
      <c r="G19" s="8">
        <v>0</v>
      </c>
      <c r="H19" s="8">
        <v>0</v>
      </c>
      <c r="I19" s="9"/>
    </row>
    <row r="20" spans="1:9" ht="19.5" hidden="1" thickBot="1">
      <c r="A20" s="34"/>
      <c r="B20" s="4"/>
      <c r="C20" s="4"/>
      <c r="D20" s="4"/>
      <c r="E20" s="3"/>
      <c r="F20" s="8"/>
      <c r="G20" s="8"/>
      <c r="H20" s="8"/>
      <c r="I20" s="9"/>
    </row>
    <row r="21" spans="1:9" ht="57" thickBot="1">
      <c r="A21" s="20" t="s">
        <v>46</v>
      </c>
      <c r="B21" s="4"/>
      <c r="C21" s="7" t="s">
        <v>9</v>
      </c>
      <c r="D21" s="4" t="s">
        <v>32</v>
      </c>
      <c r="E21" s="3">
        <v>914</v>
      </c>
      <c r="F21" s="6">
        <f>SUM(F23+F24)</f>
        <v>6085.7</v>
      </c>
      <c r="G21" s="6">
        <f t="shared" ref="G21:H21" si="7">SUM(G23+G24)</f>
        <v>12855.699999999999</v>
      </c>
      <c r="H21" s="6">
        <f t="shared" si="7"/>
        <v>9242.7999999999993</v>
      </c>
      <c r="I21" s="9">
        <f t="shared" si="2"/>
        <v>28184.199999999997</v>
      </c>
    </row>
    <row r="22" spans="1:9" ht="75.75" hidden="1" thickBot="1">
      <c r="A22" s="18" t="s">
        <v>20</v>
      </c>
      <c r="B22" s="7" t="s">
        <v>13</v>
      </c>
      <c r="C22" s="7" t="s">
        <v>9</v>
      </c>
      <c r="D22" s="4" t="s">
        <v>7</v>
      </c>
      <c r="E22" s="3">
        <v>914</v>
      </c>
      <c r="F22" s="21">
        <v>0</v>
      </c>
      <c r="G22" s="21">
        <v>0</v>
      </c>
      <c r="H22" s="21">
        <v>0</v>
      </c>
      <c r="I22" s="9">
        <f t="shared" si="2"/>
        <v>0</v>
      </c>
    </row>
    <row r="23" spans="1:9" ht="75.75" thickBot="1">
      <c r="A23" s="33" t="s">
        <v>49</v>
      </c>
      <c r="B23" s="7" t="s">
        <v>13</v>
      </c>
      <c r="C23" s="7" t="s">
        <v>9</v>
      </c>
      <c r="D23" s="4" t="s">
        <v>7</v>
      </c>
      <c r="E23" s="3">
        <v>914</v>
      </c>
      <c r="F23" s="21">
        <v>4342.8999999999996</v>
      </c>
      <c r="G23" s="21">
        <v>11112.9</v>
      </c>
      <c r="H23" s="21">
        <v>7500</v>
      </c>
      <c r="I23" s="9">
        <f t="shared" si="2"/>
        <v>22955.8</v>
      </c>
    </row>
    <row r="24" spans="1:9" ht="75.75" thickBot="1">
      <c r="A24" s="18" t="s">
        <v>48</v>
      </c>
      <c r="B24" s="7" t="s">
        <v>13</v>
      </c>
      <c r="C24" s="7" t="s">
        <v>9</v>
      </c>
      <c r="D24" s="4" t="s">
        <v>5</v>
      </c>
      <c r="E24" s="3">
        <v>914</v>
      </c>
      <c r="F24" s="21">
        <v>1742.8</v>
      </c>
      <c r="G24" s="21">
        <v>1742.8</v>
      </c>
      <c r="H24" s="21">
        <v>1742.8</v>
      </c>
      <c r="I24" s="9">
        <f t="shared" si="2"/>
        <v>5228.3999999999996</v>
      </c>
    </row>
    <row r="25" spans="1:9" ht="75.75" hidden="1" thickBot="1">
      <c r="A25" s="20" t="s">
        <v>21</v>
      </c>
      <c r="B25" s="4"/>
      <c r="C25" s="7" t="s">
        <v>9</v>
      </c>
      <c r="D25" s="4" t="s">
        <v>9</v>
      </c>
      <c r="E25" s="7" t="s">
        <v>6</v>
      </c>
      <c r="F25" s="6">
        <f>F26</f>
        <v>0</v>
      </c>
      <c r="G25" s="6">
        <f t="shared" ref="G25:H25" si="8">G26</f>
        <v>0</v>
      </c>
      <c r="H25" s="6">
        <f t="shared" si="8"/>
        <v>0</v>
      </c>
      <c r="I25" s="9">
        <f t="shared" si="2"/>
        <v>0</v>
      </c>
    </row>
    <row r="26" spans="1:9" ht="207" hidden="1" thickBot="1">
      <c r="A26" s="18" t="s">
        <v>22</v>
      </c>
      <c r="B26" s="7" t="s">
        <v>13</v>
      </c>
      <c r="C26" s="7" t="s">
        <v>9</v>
      </c>
      <c r="D26" s="4" t="s">
        <v>9</v>
      </c>
      <c r="E26" s="7">
        <v>914</v>
      </c>
      <c r="F26" s="21">
        <f>[1]Лист4!G12</f>
        <v>0</v>
      </c>
      <c r="G26" s="21">
        <f>[1]Лист4!H12</f>
        <v>0</v>
      </c>
      <c r="H26" s="21">
        <f>[1]Лист4!I12</f>
        <v>0</v>
      </c>
      <c r="I26" s="9">
        <f t="shared" si="2"/>
        <v>0</v>
      </c>
    </row>
    <row r="27" spans="1:9" ht="57" thickBot="1">
      <c r="A27" s="23" t="s">
        <v>38</v>
      </c>
      <c r="B27" s="4"/>
      <c r="C27" s="4" t="s">
        <v>10</v>
      </c>
      <c r="D27" s="4" t="s">
        <v>7</v>
      </c>
      <c r="E27" s="3"/>
      <c r="F27" s="8">
        <f>F29+F30</f>
        <v>743.5</v>
      </c>
      <c r="G27" s="8">
        <f t="shared" ref="G27:H27" si="9">G29+G30</f>
        <v>698.5</v>
      </c>
      <c r="H27" s="8">
        <f t="shared" si="9"/>
        <v>698.5</v>
      </c>
      <c r="I27" s="9">
        <f t="shared" si="2"/>
        <v>2140.5</v>
      </c>
    </row>
    <row r="28" spans="1:9" ht="113.25" hidden="1" thickBot="1">
      <c r="A28" s="5" t="s">
        <v>24</v>
      </c>
      <c r="B28" s="22">
        <v>500</v>
      </c>
      <c r="C28" s="4" t="s">
        <v>10</v>
      </c>
      <c r="D28" s="4" t="s">
        <v>7</v>
      </c>
      <c r="E28" s="3">
        <v>924</v>
      </c>
      <c r="F28" s="8">
        <v>0</v>
      </c>
      <c r="G28" s="8">
        <v>0</v>
      </c>
      <c r="H28" s="8">
        <v>0</v>
      </c>
      <c r="I28" s="9">
        <f t="shared" si="2"/>
        <v>0</v>
      </c>
    </row>
    <row r="29" spans="1:9" ht="113.25" thickBot="1">
      <c r="A29" s="33" t="s">
        <v>54</v>
      </c>
      <c r="B29" s="22">
        <v>500</v>
      </c>
      <c r="C29" s="4" t="s">
        <v>11</v>
      </c>
      <c r="D29" s="4" t="s">
        <v>7</v>
      </c>
      <c r="E29" s="3">
        <v>924</v>
      </c>
      <c r="F29" s="8">
        <v>698.5</v>
      </c>
      <c r="G29" s="8">
        <v>698.5</v>
      </c>
      <c r="H29" s="8">
        <v>698.5</v>
      </c>
      <c r="I29" s="9"/>
    </row>
    <row r="30" spans="1:9" ht="113.25" thickBot="1">
      <c r="A30" s="5" t="s">
        <v>50</v>
      </c>
      <c r="B30" s="22">
        <v>500</v>
      </c>
      <c r="C30" s="4" t="s">
        <v>10</v>
      </c>
      <c r="D30" s="4" t="s">
        <v>4</v>
      </c>
      <c r="E30" s="3">
        <v>924</v>
      </c>
      <c r="F30" s="8">
        <v>45</v>
      </c>
      <c r="G30" s="8">
        <v>0</v>
      </c>
      <c r="H30" s="8">
        <v>0</v>
      </c>
      <c r="I30" s="9">
        <f t="shared" si="2"/>
        <v>45</v>
      </c>
    </row>
    <row r="31" spans="1:9" ht="75.75" thickBot="1">
      <c r="A31" s="14" t="s">
        <v>39</v>
      </c>
      <c r="B31" s="4"/>
      <c r="C31" s="4" t="s">
        <v>4</v>
      </c>
      <c r="D31" s="4" t="s">
        <v>12</v>
      </c>
      <c r="E31" s="3"/>
      <c r="F31" s="6">
        <f>F32+F35+F33+F34</f>
        <v>3040.1</v>
      </c>
      <c r="G31" s="6">
        <f>G32+G35+G33+G34</f>
        <v>251</v>
      </c>
      <c r="H31" s="6">
        <f t="shared" ref="H31" si="10">H32+H35+H33</f>
        <v>0</v>
      </c>
      <c r="I31" s="9">
        <f t="shared" si="2"/>
        <v>3291.1</v>
      </c>
    </row>
    <row r="32" spans="1:9" ht="132" thickBot="1">
      <c r="A32" s="18" t="s">
        <v>51</v>
      </c>
      <c r="B32" s="7" t="s">
        <v>13</v>
      </c>
      <c r="C32" s="4" t="s">
        <v>4</v>
      </c>
      <c r="D32" s="4" t="s">
        <v>12</v>
      </c>
      <c r="E32" s="3">
        <v>925</v>
      </c>
      <c r="F32" s="6">
        <v>44.2</v>
      </c>
      <c r="G32" s="6">
        <v>0</v>
      </c>
      <c r="H32" s="6">
        <v>0</v>
      </c>
      <c r="I32" s="9">
        <f t="shared" si="2"/>
        <v>44.2</v>
      </c>
    </row>
    <row r="33" spans="1:9" ht="38.25" thickBot="1">
      <c r="A33" s="34" t="s">
        <v>52</v>
      </c>
      <c r="B33" s="7" t="s">
        <v>13</v>
      </c>
      <c r="C33" s="4" t="s">
        <v>9</v>
      </c>
      <c r="D33" s="4" t="s">
        <v>7</v>
      </c>
      <c r="E33" s="3">
        <v>914</v>
      </c>
      <c r="F33" s="6">
        <v>235</v>
      </c>
      <c r="G33" s="6">
        <v>251</v>
      </c>
      <c r="H33" s="6">
        <v>0</v>
      </c>
      <c r="I33" s="9"/>
    </row>
    <row r="34" spans="1:9" ht="57" thickBot="1">
      <c r="A34" s="34" t="s">
        <v>53</v>
      </c>
      <c r="B34" s="7" t="s">
        <v>13</v>
      </c>
      <c r="C34" s="4" t="s">
        <v>9</v>
      </c>
      <c r="D34" s="4" t="s">
        <v>7</v>
      </c>
      <c r="E34" s="3">
        <v>914</v>
      </c>
      <c r="F34" s="6">
        <v>135</v>
      </c>
      <c r="G34" s="6">
        <v>0</v>
      </c>
      <c r="H34" s="6">
        <v>0</v>
      </c>
      <c r="I34" s="9"/>
    </row>
    <row r="35" spans="1:9" ht="160.5" customHeight="1" thickBot="1">
      <c r="A35" s="18" t="s">
        <v>40</v>
      </c>
      <c r="B35" s="3">
        <v>500</v>
      </c>
      <c r="C35" s="4" t="s">
        <v>9</v>
      </c>
      <c r="D35" s="4" t="s">
        <v>5</v>
      </c>
      <c r="E35" s="3">
        <v>925</v>
      </c>
      <c r="F35" s="6">
        <v>2625.9</v>
      </c>
      <c r="G35" s="6">
        <v>0</v>
      </c>
      <c r="H35" s="6">
        <v>0</v>
      </c>
      <c r="I35" s="9">
        <f t="shared" si="2"/>
        <v>2625.9</v>
      </c>
    </row>
    <row r="36" spans="1:9" ht="19.5" hidden="1" thickBot="1">
      <c r="A36" s="18"/>
      <c r="B36" s="3"/>
      <c r="C36" s="4"/>
      <c r="D36" s="4"/>
      <c r="E36" s="3"/>
      <c r="F36" s="35"/>
      <c r="G36" s="35"/>
      <c r="H36" s="35"/>
      <c r="I36" s="9"/>
    </row>
    <row r="37" spans="1:9" ht="38.25" thickBot="1">
      <c r="A37" s="14" t="s">
        <v>41</v>
      </c>
      <c r="B37" s="4"/>
      <c r="C37" s="7" t="s">
        <v>23</v>
      </c>
      <c r="D37" s="7" t="s">
        <v>5</v>
      </c>
      <c r="E37" s="3">
        <v>927</v>
      </c>
      <c r="F37" s="6">
        <f>F38</f>
        <v>40988.400000000001</v>
      </c>
      <c r="G37" s="6">
        <f t="shared" ref="G37:H37" si="11">G38</f>
        <v>0</v>
      </c>
      <c r="H37" s="6">
        <f t="shared" si="11"/>
        <v>0</v>
      </c>
    </row>
    <row r="38" spans="1:9" ht="102" customHeight="1" thickBot="1">
      <c r="A38" s="36" t="s">
        <v>42</v>
      </c>
      <c r="B38" s="3">
        <v>500</v>
      </c>
      <c r="C38" s="7">
        <v>14</v>
      </c>
      <c r="D38" s="7" t="s">
        <v>5</v>
      </c>
      <c r="E38" s="3">
        <v>927</v>
      </c>
      <c r="F38" s="6">
        <v>40988.400000000001</v>
      </c>
      <c r="G38" s="6">
        <f>[1]Лист4!H23</f>
        <v>0</v>
      </c>
      <c r="H38" s="6">
        <f>[1]Лист4!I23</f>
        <v>0</v>
      </c>
    </row>
    <row r="39" spans="1:9" ht="38.25" thickBot="1">
      <c r="A39" s="30" t="s">
        <v>55</v>
      </c>
      <c r="B39" s="26"/>
      <c r="C39" s="27" t="s">
        <v>14</v>
      </c>
      <c r="D39" s="27" t="s">
        <v>8</v>
      </c>
      <c r="E39" s="28">
        <v>925</v>
      </c>
      <c r="F39" s="29">
        <v>5900</v>
      </c>
      <c r="G39" s="29">
        <v>0</v>
      </c>
      <c r="H39" s="29">
        <v>0</v>
      </c>
    </row>
    <row r="40" spans="1:9" ht="38.25" thickBot="1">
      <c r="A40" s="37" t="s">
        <v>56</v>
      </c>
      <c r="B40" s="26">
        <v>500</v>
      </c>
      <c r="C40" s="27" t="s">
        <v>14</v>
      </c>
      <c r="D40" s="27" t="s">
        <v>8</v>
      </c>
      <c r="E40" s="28">
        <v>925</v>
      </c>
      <c r="F40" s="29">
        <v>5900</v>
      </c>
      <c r="G40" s="29">
        <v>0</v>
      </c>
      <c r="H40" s="29">
        <v>0</v>
      </c>
    </row>
    <row r="41" spans="1:9">
      <c r="F41" s="9"/>
      <c r="G41" s="9"/>
      <c r="H41" s="9"/>
    </row>
    <row r="42" spans="1:9">
      <c r="F42" s="9"/>
    </row>
    <row r="43" spans="1:9">
      <c r="F43" s="9"/>
      <c r="G43" s="9"/>
      <c r="H43" s="9"/>
    </row>
    <row r="44" spans="1:9">
      <c r="F44" s="9"/>
      <c r="G44" s="9"/>
      <c r="H44" s="9"/>
    </row>
    <row r="46" spans="1:9">
      <c r="F46" s="9"/>
      <c r="G46" s="9"/>
      <c r="H46" s="9"/>
    </row>
    <row r="48" spans="1:9">
      <c r="F48" s="9"/>
      <c r="G48" s="9"/>
      <c r="H48" s="9"/>
    </row>
  </sheetData>
  <autoFilter ref="I5:I35"/>
  <mergeCells count="2">
    <mergeCell ref="F1:H1"/>
    <mergeCell ref="A2:H2"/>
  </mergeCells>
  <pageMargins left="0.18" right="0.22" top="0.23622047244094491" bottom="0.27559055118110237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finotd</cp:lastModifiedBy>
  <cp:lastPrinted>2022-12-30T11:28:39Z</cp:lastPrinted>
  <dcterms:created xsi:type="dcterms:W3CDTF">2019-11-13T05:43:52Z</dcterms:created>
  <dcterms:modified xsi:type="dcterms:W3CDTF">2023-11-14T14:48:27Z</dcterms:modified>
</cp:coreProperties>
</file>