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externalReferences>
    <externalReference r:id="rId2"/>
  </externalReferences>
  <calcPr calcId="152511"/>
</workbook>
</file>

<file path=xl/calcChain.xml><?xml version="1.0" encoding="utf-8"?>
<calcChain xmlns="http://schemas.openxmlformats.org/spreadsheetml/2006/main">
  <c r="F33" i="1" l="1"/>
  <c r="E33" i="1"/>
  <c r="D33" i="1"/>
  <c r="F31" i="1"/>
  <c r="E31" i="1"/>
  <c r="E30" i="1" s="1"/>
  <c r="E29" i="1" s="1"/>
  <c r="D31" i="1"/>
  <c r="F30" i="1"/>
  <c r="F29" i="1" s="1"/>
  <c r="D30" i="1"/>
  <c r="D29" i="1" s="1"/>
  <c r="F26" i="1"/>
  <c r="F25" i="1" s="1"/>
  <c r="D23" i="1"/>
  <c r="F22" i="1"/>
  <c r="F28" i="1" s="1"/>
  <c r="F27" i="1" s="1"/>
  <c r="E22" i="1"/>
  <c r="E28" i="1" s="1"/>
  <c r="E27" i="1" s="1"/>
  <c r="D22" i="1"/>
  <c r="D28" i="1" s="1"/>
  <c r="D27" i="1" s="1"/>
  <c r="F20" i="1"/>
  <c r="E20" i="1"/>
  <c r="E19" i="1" s="1"/>
  <c r="D20" i="1"/>
  <c r="F19" i="1"/>
  <c r="D19" i="1"/>
  <c r="F15" i="1"/>
  <c r="E15" i="1"/>
  <c r="E14" i="1" s="1"/>
  <c r="D15" i="1"/>
  <c r="D26" i="1" s="1"/>
  <c r="D25" i="1" s="1"/>
  <c r="F14" i="1"/>
  <c r="D14" i="1"/>
  <c r="D13" i="1" l="1"/>
  <c r="D24" i="1"/>
  <c r="F13" i="1"/>
  <c r="F24" i="1"/>
  <c r="E26" i="1"/>
  <c r="E25" i="1" s="1"/>
  <c r="E24" i="1" s="1"/>
  <c r="E13" i="1" s="1"/>
</calcChain>
</file>

<file path=xl/sharedStrings.xml><?xml version="1.0" encoding="utf-8"?>
<sst xmlns="http://schemas.openxmlformats.org/spreadsheetml/2006/main" count="55" uniqueCount="53">
  <si>
    <t>Источники внутреннего финансирования дефицита районного бюджета</t>
  </si>
  <si>
    <t>Сумма (тыс. рублей)</t>
  </si>
  <si>
    <t>№                                  п/п</t>
  </si>
  <si>
    <t>Наименование</t>
  </si>
  <si>
    <t>Код классификации</t>
  </si>
  <si>
    <t>2016 год</t>
  </si>
  <si>
    <t>2017 год</t>
  </si>
  <si>
    <t>ИСТОЧНИКИ ВНУТРЕННЕГО ФИНАНСИРОВАНИЯ ДЕФИЦИТОВ БЮДЖЕТОВ</t>
  </si>
  <si>
    <t>01 00 00 00 00 0000 000</t>
  </si>
  <si>
    <t>Кредиты кредитных организаций в валюте Российской Федерации</t>
  </si>
  <si>
    <t>01 02 00 00 00 0000 000</t>
  </si>
  <si>
    <t>Получение кредитов от кредитных организаций в валюте Российской Федерации</t>
  </si>
  <si>
    <t>01 02 00 00 00 0000 700</t>
  </si>
  <si>
    <t>Получение кредитов от кредитных организаций  бюджетами муниципальных районов в валюте  Российской Федерации</t>
  </si>
  <si>
    <t>01 02 00 00 05 0000 710</t>
  </si>
  <si>
    <t>Погашение кредитов от кредитных организаций в валюте Российской Федерации</t>
  </si>
  <si>
    <t>01 02 00 00 00 0000 800</t>
  </si>
  <si>
    <t>Погашение кредитов от кредитных организаций  бюджетами муниципальных районов в валюте  Российской Федерации</t>
  </si>
  <si>
    <t>01 02 00 00 05 0000 810</t>
  </si>
  <si>
    <t>Бюджетные кредиты от других бюджетов бюджетной системы Российской Федерации</t>
  </si>
  <si>
    <t>01 03 00 00 00 0000 000</t>
  </si>
  <si>
    <t>Получение бюджетных кредитов от других бюджетов бюджетной системы Российской Федерации в валюте Российской Федерации</t>
  </si>
  <si>
    <t>01 03 00 00 00 0000 700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</si>
  <si>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</si>
  <si>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01 03 00 00 05 0000 710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</si>
  <si>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</si>
  <si>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01 03 00 00 00 0000 800</t>
  </si>
  <si>
    <t xml:space="preserve">Погашение бюджетами муниципальных районов  кредитов от других бюджетов бюджетной системы  Российской Федерации в валюте Российской  </t>
  </si>
  <si>
    <t>01 03 00 00 05 0000 810</t>
  </si>
  <si>
    <t>Изменение остатков средств на счетах по учету средств бюджета</t>
  </si>
  <si>
    <t>01 05 00 00 00 0000 000</t>
  </si>
  <si>
    <t>Увеличение остатков средств бюджетов</t>
  </si>
  <si>
    <t>01 05 00 00 00 0000 500</t>
  </si>
  <si>
    <t>Увеличение прочих остатков денежных средств  бюджетов муниципальных районов</t>
  </si>
  <si>
    <t>01 05 02 01 05 0000 510</t>
  </si>
  <si>
    <t>Уменьшение остатков средств бюджетов</t>
  </si>
  <si>
    <t>01 05 00 00 00 0000 600</t>
  </si>
  <si>
    <t>Уменьшение прочих остатков денежных средств  бюджетов муниципальных районов</t>
  </si>
  <si>
    <t>01 05 02 01 05 0000 610</t>
  </si>
  <si>
    <t>Иные источники внутреннего финансирования дефицитов бюджетов</t>
  </si>
  <si>
    <t>01 06 00 00 00 0000 000</t>
  </si>
  <si>
    <t xml:space="preserve">Бюджетные кредиты, предоставленные внутри страны в валюте Российской Федерации </t>
  </si>
  <si>
    <t>01 06 05 00 00 0000 000</t>
  </si>
  <si>
    <t xml:space="preserve">Возврат бюджетных кредитов, предоставленных внутри страны в валюте Российской Федерации </t>
  </si>
  <si>
    <t>01 06 05 00 00 0000 600</t>
  </si>
  <si>
    <t>Возврат бюджетных кредитов, предоставленных  другим бюджетам бюджетной системы Российской  Федерации из бюджетов муниципальных районов  в валюте Российской Федерации</t>
  </si>
  <si>
    <t>01 06 05 02 05 0000 640</t>
  </si>
  <si>
    <t xml:space="preserve">Предоставление бюджетных кредитов внутри страны в валюте Российской Федерации </t>
  </si>
  <si>
    <t>01 06 05 00 00 0000 500</t>
  </si>
  <si>
    <t>Предоставление бюджетных кредитов другим  бюджетам бюджетной системы Российской  Федерации из бюджетов муниципальных районов в  валюте</t>
  </si>
  <si>
    <t>01 06 05 02 05 0000 540</t>
  </si>
  <si>
    <t xml:space="preserve"> на 2016 год</t>
  </si>
  <si>
    <t xml:space="preserve">Приложение № 1                                                                                к решению районного совета народных депутатов                                          Хохольского муниципального района Воронежской области  "О районном бюджете   на 2016 год "                                                                           № 57 от "22" декабря 2015г.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</si>
</sst>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#,##0.0_ ;\-#,##0.0\ "/>
    <numFmt numFmtId="165" formatCode="#,##0.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3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00FF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2">
    <xf numFmtId="0" fontId="0" fillId="0" borderId="0" xfId="0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0" fontId="5" fillId="0" borderId="1" xfId="0" applyFont="1" applyBorder="1" applyAlignment="1">
      <alignment horizontal="center" wrapText="1"/>
    </xf>
    <xf numFmtId="0" fontId="5" fillId="0" borderId="2" xfId="0" applyFont="1" applyBorder="1" applyAlignment="1">
      <alignment horizontal="center" wrapText="1"/>
    </xf>
    <xf numFmtId="0" fontId="4" fillId="0" borderId="3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4" xfId="0" applyFont="1" applyBorder="1" applyAlignment="1">
      <alignment vertical="top" wrapText="1"/>
    </xf>
    <xf numFmtId="0" fontId="5" fillId="0" borderId="4" xfId="0" applyFont="1" applyBorder="1" applyAlignment="1">
      <alignment horizontal="center" vertical="top" wrapText="1"/>
    </xf>
    <xf numFmtId="4" fontId="5" fillId="0" borderId="4" xfId="0" applyNumberFormat="1" applyFont="1" applyBorder="1" applyAlignment="1">
      <alignment horizontal="center" vertical="top" wrapText="1"/>
    </xf>
    <xf numFmtId="4" fontId="5" fillId="0" borderId="4" xfId="0" applyNumberFormat="1" applyFont="1" applyBorder="1" applyAlignment="1">
      <alignment horizontal="right" vertical="top" wrapText="1"/>
    </xf>
    <xf numFmtId="0" fontId="5" fillId="2" borderId="4" xfId="0" applyFont="1" applyFill="1" applyBorder="1" applyAlignment="1">
      <alignment vertical="top" wrapText="1"/>
    </xf>
    <xf numFmtId="0" fontId="5" fillId="2" borderId="4" xfId="0" applyFont="1" applyFill="1" applyBorder="1" applyAlignment="1">
      <alignment horizontal="center" vertical="top" wrapText="1"/>
    </xf>
    <xf numFmtId="164" fontId="5" fillId="2" borderId="4" xfId="1" applyNumberFormat="1" applyFont="1" applyFill="1" applyBorder="1" applyAlignment="1">
      <alignment horizontal="center" vertical="top" wrapText="1"/>
    </xf>
    <xf numFmtId="164" fontId="5" fillId="2" borderId="4" xfId="1" applyNumberFormat="1" applyFont="1" applyFill="1" applyBorder="1" applyAlignment="1">
      <alignment horizontal="right" vertical="top" wrapText="1"/>
    </xf>
    <xf numFmtId="0" fontId="4" fillId="2" borderId="4" xfId="0" applyFont="1" applyFill="1" applyBorder="1" applyAlignment="1">
      <alignment vertical="top" wrapText="1"/>
    </xf>
    <xf numFmtId="0" fontId="4" fillId="2" borderId="4" xfId="0" applyFont="1" applyFill="1" applyBorder="1" applyAlignment="1">
      <alignment horizontal="center" vertical="top" wrapText="1"/>
    </xf>
    <xf numFmtId="164" fontId="4" fillId="2" borderId="4" xfId="1" applyNumberFormat="1" applyFont="1" applyFill="1" applyBorder="1" applyAlignment="1">
      <alignment horizontal="center" vertical="top" wrapText="1"/>
    </xf>
    <xf numFmtId="164" fontId="4" fillId="2" borderId="4" xfId="1" applyNumberFormat="1" applyFont="1" applyFill="1" applyBorder="1" applyAlignment="1">
      <alignment horizontal="right" vertical="top" wrapText="1"/>
    </xf>
    <xf numFmtId="164" fontId="4" fillId="3" borderId="4" xfId="1" applyNumberFormat="1" applyFont="1" applyFill="1" applyBorder="1" applyAlignment="1">
      <alignment horizontal="center" vertical="top" wrapText="1"/>
    </xf>
    <xf numFmtId="164" fontId="4" fillId="3" borderId="4" xfId="1" applyNumberFormat="1" applyFont="1" applyFill="1" applyBorder="1" applyAlignment="1">
      <alignment horizontal="right" vertical="top" wrapText="1"/>
    </xf>
    <xf numFmtId="0" fontId="5" fillId="4" borderId="4" xfId="0" applyFont="1" applyFill="1" applyBorder="1" applyAlignment="1">
      <alignment vertical="top" wrapText="1"/>
    </xf>
    <xf numFmtId="0" fontId="5" fillId="4" borderId="4" xfId="0" applyFont="1" applyFill="1" applyBorder="1" applyAlignment="1">
      <alignment horizontal="center" vertical="top" wrapText="1"/>
    </xf>
    <xf numFmtId="164" fontId="5" fillId="4" borderId="4" xfId="1" applyNumberFormat="1" applyFont="1" applyFill="1" applyBorder="1" applyAlignment="1">
      <alignment horizontal="center" vertical="top" wrapText="1"/>
    </xf>
    <xf numFmtId="164" fontId="5" fillId="4" borderId="4" xfId="1" applyNumberFormat="1" applyFont="1" applyFill="1" applyBorder="1" applyAlignment="1">
      <alignment horizontal="right" vertical="top" wrapText="1"/>
    </xf>
    <xf numFmtId="0" fontId="4" fillId="4" borderId="4" xfId="0" applyFont="1" applyFill="1" applyBorder="1" applyAlignment="1">
      <alignment vertical="top" wrapText="1"/>
    </xf>
    <xf numFmtId="0" fontId="4" fillId="4" borderId="4" xfId="0" applyFont="1" applyFill="1" applyBorder="1" applyAlignment="1">
      <alignment horizontal="center" vertical="top" wrapText="1"/>
    </xf>
    <xf numFmtId="164" fontId="4" fillId="4" borderId="4" xfId="1" applyNumberFormat="1" applyFont="1" applyFill="1" applyBorder="1" applyAlignment="1">
      <alignment horizontal="center" vertical="top" wrapText="1"/>
    </xf>
    <xf numFmtId="164" fontId="4" fillId="4" borderId="4" xfId="1" applyNumberFormat="1" applyFont="1" applyFill="1" applyBorder="1" applyAlignment="1">
      <alignment horizontal="right" vertical="top" wrapText="1"/>
    </xf>
    <xf numFmtId="4" fontId="5" fillId="4" borderId="4" xfId="0" applyNumberFormat="1" applyFont="1" applyFill="1" applyBorder="1" applyAlignment="1">
      <alignment horizontal="center" vertical="top" wrapText="1"/>
    </xf>
    <xf numFmtId="4" fontId="5" fillId="4" borderId="4" xfId="0" applyNumberFormat="1" applyFont="1" applyFill="1" applyBorder="1" applyAlignment="1">
      <alignment horizontal="right" vertical="top" wrapText="1"/>
    </xf>
    <xf numFmtId="165" fontId="4" fillId="4" borderId="4" xfId="0" applyNumberFormat="1" applyFont="1" applyFill="1" applyBorder="1" applyAlignment="1">
      <alignment horizontal="center" vertical="top" wrapText="1"/>
    </xf>
    <xf numFmtId="165" fontId="4" fillId="4" borderId="4" xfId="0" applyNumberFormat="1" applyFont="1" applyFill="1" applyBorder="1" applyAlignment="1">
      <alignment horizontal="right" vertical="top" wrapText="1"/>
    </xf>
    <xf numFmtId="165" fontId="5" fillId="4" borderId="4" xfId="0" applyNumberFormat="1" applyFont="1" applyFill="1" applyBorder="1" applyAlignment="1">
      <alignment horizontal="center" vertical="top" wrapText="1"/>
    </xf>
    <xf numFmtId="165" fontId="5" fillId="4" borderId="4" xfId="0" applyNumberFormat="1" applyFont="1" applyFill="1" applyBorder="1" applyAlignment="1">
      <alignment horizontal="right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0" fillId="0" borderId="0" xfId="0" applyAlignment="1">
      <alignment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&#1054;&#1073;&#1084;&#1077;&#1085;&#1085;&#1080;&#1082;\&#1056;&#1072;&#1079;&#1088;&#1072;&#1073;&#1086;&#1090;&#1082;&#1072;%20&#1073;&#1102;&#1076;&#1078;&#1077;&#1090;&#1072;%20&#1085;&#1072;%202016%20-2018%20&#1075;&#1086;&#1076;&#1086;&#1074;\&#1055;&#1088;&#1080;&#1083;&#1086;&#1078;&#1077;&#1085;&#1080;&#1103;%20&#1082;%20&#1087;&#1088;&#1086;&#1077;&#1082;&#1090;&#1091;%20&#1088;&#1072;&#1081;&#1086;&#1085;&#1085;&#1086;&#1075;&#1086;%20&#1073;&#1102;&#1076;&#1078;&#1077;&#1090;&#1072;%20&#1085;&#1072;%202016%20&#1075;&#1086;&#1076;\&#1055;&#1088;&#1080;&#1083;&#1086;&#1078;&#1077;&#1085;&#1080;&#1103;%20&#1082;%20&#1073;&#1102;&#1076;&#1078;&#1077;&#1090;&#1091;%202016%20&#1087;&#1088;&#1086;&#1077;&#1082;&#109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йбюджет"/>
      <sheetName val="УПРАВЛЕНИЕ"/>
      <sheetName val="Национальная безопасность"/>
      <sheetName val="НАЦИОНАЛЬНАЯ ЭКОНОМИКА"/>
      <sheetName val="ЖКХ"/>
      <sheetName val="ОБРАЗОВАНИЕ"/>
      <sheetName val="КУЛЬТУРА"/>
      <sheetName val="Здравоохранение"/>
      <sheetName val="Физическая кул.испорт"/>
      <sheetName val="Социальная политика"/>
      <sheetName val="Межбюдж.трансф."/>
      <sheetName val="Условно утв.расх."/>
      <sheetName val="Расч.дотац."/>
      <sheetName val="Сравн.бюдж."/>
      <sheetName val="Обл.ср-ва"/>
      <sheetName val="функционал"/>
      <sheetName val="ведомственная"/>
      <sheetName val="программы"/>
      <sheetName val="публ обяз"/>
      <sheetName val="Источники"/>
      <sheetName val="Лист1"/>
      <sheetName val="Лист4"/>
    </sheetNames>
    <sheetDataSet>
      <sheetData sheetId="0">
        <row r="46">
          <cell r="ET46">
            <v>359303.49999999994</v>
          </cell>
          <cell r="EU46">
            <v>374032.5</v>
          </cell>
          <cell r="EV46">
            <v>399906.8</v>
          </cell>
        </row>
        <row r="47">
          <cell r="ET47">
            <v>362718.49999999994</v>
          </cell>
          <cell r="EU47">
            <v>387132.5</v>
          </cell>
          <cell r="EV47">
            <v>414206.8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4"/>
  <sheetViews>
    <sheetView tabSelected="1" topLeftCell="A31" workbookViewId="0">
      <selection activeCell="B14" sqref="A14:XFD18"/>
    </sheetView>
  </sheetViews>
  <sheetFormatPr defaultRowHeight="15" x14ac:dyDescent="0.25"/>
  <cols>
    <col min="2" max="2" width="51.42578125" customWidth="1"/>
    <col min="3" max="3" width="42.7109375" customWidth="1"/>
    <col min="4" max="4" width="36.5703125" customWidth="1"/>
    <col min="5" max="6" width="0" hidden="1" customWidth="1"/>
  </cols>
  <sheetData>
    <row r="1" spans="1:6" ht="30.75" customHeight="1" x14ac:dyDescent="0.25">
      <c r="D1" s="39" t="s">
        <v>52</v>
      </c>
      <c r="E1" s="39"/>
      <c r="F1" s="39"/>
    </row>
    <row r="2" spans="1:6" ht="30.75" customHeight="1" x14ac:dyDescent="0.25">
      <c r="D2" s="39"/>
      <c r="E2" s="39"/>
      <c r="F2" s="39"/>
    </row>
    <row r="3" spans="1:6" ht="30.75" customHeight="1" x14ac:dyDescent="0.25">
      <c r="D3" s="39"/>
      <c r="E3" s="39"/>
      <c r="F3" s="39"/>
    </row>
    <row r="4" spans="1:6" ht="30.75" customHeight="1" x14ac:dyDescent="0.25">
      <c r="D4" s="39"/>
      <c r="E4" s="39"/>
      <c r="F4" s="39"/>
    </row>
    <row r="7" spans="1:6" ht="15.75" x14ac:dyDescent="0.3">
      <c r="A7" s="40" t="s">
        <v>0</v>
      </c>
      <c r="B7" s="41"/>
      <c r="C7" s="41"/>
      <c r="D7" s="41"/>
      <c r="E7" s="41"/>
      <c r="F7" s="41"/>
    </row>
    <row r="8" spans="1:6" ht="15.75" x14ac:dyDescent="0.3">
      <c r="A8" s="40" t="s">
        <v>51</v>
      </c>
      <c r="B8" s="41"/>
      <c r="C8" s="41"/>
      <c r="D8" s="41"/>
      <c r="E8" s="41"/>
      <c r="F8" s="41"/>
    </row>
    <row r="9" spans="1:6" ht="18.75" x14ac:dyDescent="0.3">
      <c r="A9" s="1"/>
    </row>
    <row r="10" spans="1:6" ht="19.5" thickBot="1" x14ac:dyDescent="0.35">
      <c r="A10" s="2"/>
      <c r="D10" s="2" t="s">
        <v>1</v>
      </c>
      <c r="F10" s="2" t="s">
        <v>1</v>
      </c>
    </row>
    <row r="11" spans="1:6" ht="38.25" thickBot="1" x14ac:dyDescent="0.35">
      <c r="A11" s="3" t="s">
        <v>2</v>
      </c>
      <c r="B11" s="4" t="s">
        <v>3</v>
      </c>
      <c r="C11" s="4" t="s">
        <v>4</v>
      </c>
      <c r="D11" s="4" t="s">
        <v>5</v>
      </c>
      <c r="E11" s="4" t="s">
        <v>5</v>
      </c>
      <c r="F11" s="4" t="s">
        <v>6</v>
      </c>
    </row>
    <row r="12" spans="1:6" ht="19.5" thickBot="1" x14ac:dyDescent="0.3">
      <c r="A12" s="5">
        <v>1</v>
      </c>
      <c r="B12" s="6">
        <v>2</v>
      </c>
      <c r="C12" s="6">
        <v>3</v>
      </c>
      <c r="D12" s="6">
        <v>4</v>
      </c>
      <c r="E12" s="6">
        <v>5</v>
      </c>
      <c r="F12" s="6">
        <v>6</v>
      </c>
    </row>
    <row r="13" spans="1:6" ht="57" thickBot="1" x14ac:dyDescent="0.3">
      <c r="A13" s="7"/>
      <c r="B13" s="8" t="s">
        <v>7</v>
      </c>
      <c r="C13" s="9" t="s">
        <v>8</v>
      </c>
      <c r="D13" s="10">
        <f>+D14+D19+D24+D29</f>
        <v>3415</v>
      </c>
      <c r="E13" s="11">
        <f t="shared" ref="E13:F13" si="0">+E14+E19+E24+E29</f>
        <v>13100</v>
      </c>
      <c r="F13" s="11">
        <f t="shared" si="0"/>
        <v>14300</v>
      </c>
    </row>
    <row r="14" spans="1:6" ht="38.25" hidden="1" thickBot="1" x14ac:dyDescent="0.3">
      <c r="A14" s="36">
        <v>1</v>
      </c>
      <c r="B14" s="12" t="s">
        <v>9</v>
      </c>
      <c r="C14" s="13" t="s">
        <v>10</v>
      </c>
      <c r="D14" s="14">
        <f>+D15-D17</f>
        <v>0</v>
      </c>
      <c r="E14" s="15">
        <f t="shared" ref="E14:F14" si="1">+E15-E17</f>
        <v>0</v>
      </c>
      <c r="F14" s="15">
        <f t="shared" si="1"/>
        <v>0</v>
      </c>
    </row>
    <row r="15" spans="1:6" ht="57" hidden="1" thickBot="1" x14ac:dyDescent="0.3">
      <c r="A15" s="37"/>
      <c r="B15" s="16" t="s">
        <v>11</v>
      </c>
      <c r="C15" s="17" t="s">
        <v>12</v>
      </c>
      <c r="D15" s="18">
        <f>+D16</f>
        <v>0</v>
      </c>
      <c r="E15" s="19">
        <f t="shared" ref="E15:F15" si="2">+E16</f>
        <v>0</v>
      </c>
      <c r="F15" s="19">
        <f t="shared" si="2"/>
        <v>0</v>
      </c>
    </row>
    <row r="16" spans="1:6" ht="75.75" hidden="1" thickBot="1" x14ac:dyDescent="0.3">
      <c r="A16" s="37"/>
      <c r="B16" s="16" t="s">
        <v>13</v>
      </c>
      <c r="C16" s="17" t="s">
        <v>14</v>
      </c>
      <c r="D16" s="20"/>
      <c r="E16" s="21"/>
      <c r="F16" s="21"/>
    </row>
    <row r="17" spans="1:6" ht="57" hidden="1" thickBot="1" x14ac:dyDescent="0.3">
      <c r="A17" s="37"/>
      <c r="B17" s="16" t="s">
        <v>15</v>
      </c>
      <c r="C17" s="17" t="s">
        <v>16</v>
      </c>
      <c r="D17" s="18"/>
      <c r="E17" s="19"/>
      <c r="F17" s="19"/>
    </row>
    <row r="18" spans="1:6" ht="75.75" hidden="1" thickBot="1" x14ac:dyDescent="0.3">
      <c r="A18" s="38"/>
      <c r="B18" s="16" t="s">
        <v>17</v>
      </c>
      <c r="C18" s="17" t="s">
        <v>18</v>
      </c>
      <c r="D18" s="20"/>
      <c r="E18" s="21"/>
      <c r="F18" s="21"/>
    </row>
    <row r="19" spans="1:6" ht="57" thickBot="1" x14ac:dyDescent="0.3">
      <c r="A19" s="36">
        <v>2</v>
      </c>
      <c r="B19" s="22" t="s">
        <v>19</v>
      </c>
      <c r="C19" s="23" t="s">
        <v>20</v>
      </c>
      <c r="D19" s="24">
        <f>+D20-D22</f>
        <v>-9837</v>
      </c>
      <c r="E19" s="25">
        <f t="shared" ref="E19:F19" si="3">+E20-E22</f>
        <v>-3002</v>
      </c>
      <c r="F19" s="25">
        <f t="shared" si="3"/>
        <v>-3452.5</v>
      </c>
    </row>
    <row r="20" spans="1:6" ht="75.75" thickBot="1" x14ac:dyDescent="0.3">
      <c r="A20" s="37"/>
      <c r="B20" s="26" t="s">
        <v>21</v>
      </c>
      <c r="C20" s="27" t="s">
        <v>22</v>
      </c>
      <c r="D20" s="28">
        <f>+D21</f>
        <v>0</v>
      </c>
      <c r="E20" s="29">
        <f t="shared" ref="E20:F20" si="4">+E21</f>
        <v>0</v>
      </c>
      <c r="F20" s="29">
        <f t="shared" si="4"/>
        <v>0</v>
      </c>
    </row>
    <row r="21" spans="1:6" ht="75.75" thickBot="1" x14ac:dyDescent="0.3">
      <c r="A21" s="37"/>
      <c r="B21" s="26" t="s">
        <v>23</v>
      </c>
      <c r="C21" s="27" t="s">
        <v>24</v>
      </c>
      <c r="D21" s="28"/>
      <c r="E21" s="29"/>
      <c r="F21" s="29"/>
    </row>
    <row r="22" spans="1:6" ht="94.5" thickBot="1" x14ac:dyDescent="0.3">
      <c r="A22" s="37"/>
      <c r="B22" s="26" t="s">
        <v>25</v>
      </c>
      <c r="C22" s="27" t="s">
        <v>26</v>
      </c>
      <c r="D22" s="28">
        <f>+D23</f>
        <v>9837</v>
      </c>
      <c r="E22" s="29">
        <f t="shared" ref="E22:F22" si="5">+E23</f>
        <v>3002</v>
      </c>
      <c r="F22" s="29">
        <f t="shared" si="5"/>
        <v>3452.5</v>
      </c>
    </row>
    <row r="23" spans="1:6" ht="75.75" thickBot="1" x14ac:dyDescent="0.3">
      <c r="A23" s="38"/>
      <c r="B23" s="26" t="s">
        <v>27</v>
      </c>
      <c r="C23" s="27" t="s">
        <v>28</v>
      </c>
      <c r="D23" s="28">
        <f>3985+5852</f>
        <v>9837</v>
      </c>
      <c r="E23" s="29">
        <v>3002</v>
      </c>
      <c r="F23" s="29">
        <v>3452.5</v>
      </c>
    </row>
    <row r="24" spans="1:6" ht="38.25" thickBot="1" x14ac:dyDescent="0.3">
      <c r="A24" s="36">
        <v>3</v>
      </c>
      <c r="B24" s="22" t="s">
        <v>29</v>
      </c>
      <c r="C24" s="23" t="s">
        <v>30</v>
      </c>
      <c r="D24" s="30">
        <f>+D27-D25</f>
        <v>13252</v>
      </c>
      <c r="E24" s="31">
        <f t="shared" ref="E24:F24" si="6">+E27-E25</f>
        <v>16102</v>
      </c>
      <c r="F24" s="31">
        <f t="shared" si="6"/>
        <v>17752.5</v>
      </c>
    </row>
    <row r="25" spans="1:6" ht="19.5" thickBot="1" x14ac:dyDescent="0.3">
      <c r="A25" s="37"/>
      <c r="B25" s="26" t="s">
        <v>31</v>
      </c>
      <c r="C25" s="27" t="s">
        <v>32</v>
      </c>
      <c r="D25" s="32">
        <f>+D26</f>
        <v>364303.49999999994</v>
      </c>
      <c r="E25" s="33">
        <f t="shared" ref="E25:F25" si="7">+E26</f>
        <v>374032.5</v>
      </c>
      <c r="F25" s="33">
        <f t="shared" si="7"/>
        <v>399906.8</v>
      </c>
    </row>
    <row r="26" spans="1:6" ht="57" thickBot="1" x14ac:dyDescent="0.3">
      <c r="A26" s="37"/>
      <c r="B26" s="26" t="s">
        <v>33</v>
      </c>
      <c r="C26" s="27" t="s">
        <v>34</v>
      </c>
      <c r="D26" s="32">
        <f>[1]Райбюджет!ET46+D31+D20+D15</f>
        <v>364303.49999999994</v>
      </c>
      <c r="E26" s="33">
        <f>[1]Райбюджет!EU46+E31+E20+E15</f>
        <v>374032.5</v>
      </c>
      <c r="F26" s="33">
        <f>[1]Райбюджет!EV46+F31+F20+F15</f>
        <v>399906.8</v>
      </c>
    </row>
    <row r="27" spans="1:6" ht="19.5" thickBot="1" x14ac:dyDescent="0.3">
      <c r="A27" s="37"/>
      <c r="B27" s="26" t="s">
        <v>35</v>
      </c>
      <c r="C27" s="27" t="s">
        <v>36</v>
      </c>
      <c r="D27" s="32">
        <f>+D28</f>
        <v>377555.49999999994</v>
      </c>
      <c r="E27" s="33">
        <f t="shared" ref="E27:F27" si="8">+E28</f>
        <v>390134.5</v>
      </c>
      <c r="F27" s="33">
        <f t="shared" si="8"/>
        <v>417659.3</v>
      </c>
    </row>
    <row r="28" spans="1:6" ht="57" thickBot="1" x14ac:dyDescent="0.3">
      <c r="A28" s="38"/>
      <c r="B28" s="26" t="s">
        <v>37</v>
      </c>
      <c r="C28" s="27" t="s">
        <v>38</v>
      </c>
      <c r="D28" s="32">
        <f>[1]Райбюджет!ET47+D33+D22+D17</f>
        <v>377555.49999999994</v>
      </c>
      <c r="E28" s="33">
        <f>[1]Райбюджет!EU47+E33+E22+E17</f>
        <v>390134.5</v>
      </c>
      <c r="F28" s="33">
        <f>[1]Райбюджет!EV47+F33+F22+F17</f>
        <v>417659.3</v>
      </c>
    </row>
    <row r="29" spans="1:6" ht="38.25" thickBot="1" x14ac:dyDescent="0.3">
      <c r="A29" s="36">
        <v>4</v>
      </c>
      <c r="B29" s="22" t="s">
        <v>39</v>
      </c>
      <c r="C29" s="23" t="s">
        <v>40</v>
      </c>
      <c r="D29" s="34">
        <f>+D30</f>
        <v>0</v>
      </c>
      <c r="E29" s="35">
        <f t="shared" ref="E29:F29" si="9">+E30</f>
        <v>0</v>
      </c>
      <c r="F29" s="35">
        <f t="shared" si="9"/>
        <v>0</v>
      </c>
    </row>
    <row r="30" spans="1:6" ht="57" thickBot="1" x14ac:dyDescent="0.3">
      <c r="A30" s="37"/>
      <c r="B30" s="22" t="s">
        <v>41</v>
      </c>
      <c r="C30" s="23" t="s">
        <v>42</v>
      </c>
      <c r="D30" s="34">
        <f>+D31-D33</f>
        <v>0</v>
      </c>
      <c r="E30" s="35">
        <f t="shared" ref="E30:F30" si="10">+E31-E33</f>
        <v>0</v>
      </c>
      <c r="F30" s="35">
        <f t="shared" si="10"/>
        <v>0</v>
      </c>
    </row>
    <row r="31" spans="1:6" ht="57" thickBot="1" x14ac:dyDescent="0.3">
      <c r="A31" s="37"/>
      <c r="B31" s="26" t="s">
        <v>43</v>
      </c>
      <c r="C31" s="27" t="s">
        <v>44</v>
      </c>
      <c r="D31" s="32">
        <f>+D32</f>
        <v>5000</v>
      </c>
      <c r="E31" s="33">
        <f t="shared" ref="E31:F31" si="11">+E32</f>
        <v>0</v>
      </c>
      <c r="F31" s="33">
        <f t="shared" si="11"/>
        <v>0</v>
      </c>
    </row>
    <row r="32" spans="1:6" ht="113.25" thickBot="1" x14ac:dyDescent="0.3">
      <c r="A32" s="37"/>
      <c r="B32" s="26" t="s">
        <v>45</v>
      </c>
      <c r="C32" s="27" t="s">
        <v>46</v>
      </c>
      <c r="D32" s="32">
        <v>5000</v>
      </c>
      <c r="E32" s="33">
        <v>0</v>
      </c>
      <c r="F32" s="33">
        <v>0</v>
      </c>
    </row>
    <row r="33" spans="1:6" ht="57" thickBot="1" x14ac:dyDescent="0.3">
      <c r="A33" s="37"/>
      <c r="B33" s="26" t="s">
        <v>47</v>
      </c>
      <c r="C33" s="27" t="s">
        <v>48</v>
      </c>
      <c r="D33" s="32">
        <f>+D34</f>
        <v>5000</v>
      </c>
      <c r="E33" s="33">
        <f t="shared" ref="E33:F33" si="12">+E34</f>
        <v>0</v>
      </c>
      <c r="F33" s="33">
        <f t="shared" si="12"/>
        <v>0</v>
      </c>
    </row>
    <row r="34" spans="1:6" ht="75.75" thickBot="1" x14ac:dyDescent="0.3">
      <c r="A34" s="38"/>
      <c r="B34" s="26" t="s">
        <v>49</v>
      </c>
      <c r="C34" s="27" t="s">
        <v>50</v>
      </c>
      <c r="D34" s="32">
        <v>5000</v>
      </c>
      <c r="E34" s="33">
        <v>0</v>
      </c>
      <c r="F34" s="33">
        <v>0</v>
      </c>
    </row>
  </sheetData>
  <mergeCells count="7">
    <mergeCell ref="A29:A34"/>
    <mergeCell ref="D1:F4"/>
    <mergeCell ref="A7:F7"/>
    <mergeCell ref="A8:F8"/>
    <mergeCell ref="A14:A18"/>
    <mergeCell ref="A19:A23"/>
    <mergeCell ref="A24:A28"/>
  </mergeCells>
  <pageMargins left="0.7" right="0.7" top="0.75" bottom="0.75" header="0.3" footer="0.3"/>
  <pageSetup paperSize="9" scale="6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2015-12-29T10:57:12Z</dcterms:modified>
</cp:coreProperties>
</file>