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L310" i="1"/>
  <c r="N97" l="1"/>
  <c r="I35" l="1"/>
  <c r="I12" s="1"/>
  <c r="H35"/>
  <c r="H12" s="1"/>
  <c r="G35"/>
  <c r="G12" s="1"/>
  <c r="I36"/>
  <c r="H36"/>
  <c r="G36"/>
  <c r="G330" l="1"/>
</calcChain>
</file>

<file path=xl/sharedStrings.xml><?xml version="1.0" encoding="utf-8"?>
<sst xmlns="http://schemas.openxmlformats.org/spreadsheetml/2006/main" count="1038" uniqueCount="596">
  <si>
    <t>(тыс.рублей)</t>
  </si>
  <si>
    <t>№ п/п</t>
  </si>
  <si>
    <t>Наименование</t>
  </si>
  <si>
    <t>ЦСР</t>
  </si>
  <si>
    <t>ВР</t>
  </si>
  <si>
    <t>РЗ</t>
  </si>
  <si>
    <t>ПР</t>
  </si>
  <si>
    <t xml:space="preserve">Сумма </t>
  </si>
  <si>
    <t>ВСЕГО</t>
  </si>
  <si>
    <t>01 0 00 00000</t>
  </si>
  <si>
    <t>07</t>
  </si>
  <si>
    <t>05</t>
  </si>
  <si>
    <t>1.2.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</si>
  <si>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</si>
  <si>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</si>
  <si>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01 2 01 00000</t>
  </si>
  <si>
    <t>01</t>
  </si>
  <si>
    <t>04</t>
  </si>
  <si>
    <t>01 2 01 78470</t>
  </si>
  <si>
    <t>13</t>
  </si>
  <si>
    <t>01 2 01 78090</t>
  </si>
  <si>
    <t>03</t>
  </si>
  <si>
    <t>1.3.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</si>
  <si>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</si>
  <si>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</si>
  <si>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</si>
  <si>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</si>
  <si>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01 3 01 80010</t>
  </si>
  <si>
    <t>01 3 01 80020</t>
  </si>
  <si>
    <t>02</t>
  </si>
  <si>
    <t>01 3 02 00000</t>
  </si>
  <si>
    <t>01 3 02 80010</t>
  </si>
  <si>
    <t>100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</si>
  <si>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</si>
  <si>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</si>
  <si>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11</t>
  </si>
  <si>
    <t>01 3 03 80590</t>
  </si>
  <si>
    <t>06</t>
  </si>
  <si>
    <t>2.</t>
  </si>
  <si>
    <t>02 0 00 00000</t>
  </si>
  <si>
    <t>2.1.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</si>
  <si>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</si>
  <si>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</si>
  <si>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</si>
  <si>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</si>
  <si>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Основное мероприятие «Выплаты, связанные с охраной семьи и детства»</t>
  </si>
  <si>
    <t>02 1 02 00000</t>
  </si>
  <si>
    <t>2.2.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</si>
  <si>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</si>
  <si>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</si>
  <si>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</si>
  <si>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>02 2 01 00000</t>
  </si>
  <si>
    <t>02 2 01 80590</t>
  </si>
  <si>
    <t>02 2 01 78290</t>
  </si>
  <si>
    <t>Основное мероприятие «Развитие общего образования»</t>
  </si>
  <si>
    <t>02 2 02 00000</t>
  </si>
  <si>
    <t>02 2 02 80590</t>
  </si>
  <si>
    <t>02 2 02 78120</t>
  </si>
  <si>
    <t>02 2 02 78150</t>
  </si>
  <si>
    <t>2.3.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</si>
  <si>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</si>
  <si>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</si>
  <si>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</si>
  <si>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</si>
  <si>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02 3 01 80590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</si>
  <si>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</si>
  <si>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</si>
  <si>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02 3 02 80120</t>
  </si>
  <si>
    <t>09</t>
  </si>
  <si>
    <t>2.4.</t>
  </si>
  <si>
    <t>Подпрограмма «Молодежь и организация летнего отдыха»</t>
  </si>
  <si>
    <t>02 4 00 00000</t>
  </si>
  <si>
    <t>Основное мероприятие «Организация летнего отдыха детей»</t>
  </si>
  <si>
    <t>02 4 02 00000</t>
  </si>
  <si>
    <t>02 4 02 S8320</t>
  </si>
  <si>
    <t>02 4 02 S8410</t>
  </si>
  <si>
    <t>2.5.</t>
  </si>
  <si>
    <t>Подпрограмма «Обеспечение условий реализации Программы»</t>
  </si>
  <si>
    <t>02 5 00 00000</t>
  </si>
  <si>
    <t>02 5 01 00000</t>
  </si>
  <si>
    <t>02 5 01 80010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</si>
  <si>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</si>
  <si>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02 5 02 00000</t>
  </si>
  <si>
    <t>02 5 02 80590</t>
  </si>
  <si>
    <t>2.6.</t>
  </si>
  <si>
    <t>Подпрограмма «Развитие физической культуры и спорта»</t>
  </si>
  <si>
    <t>Основное мероприятие «Мероприятия в области физической культуры и спорта»</t>
  </si>
  <si>
    <t>Основное мероприятие «Развитие и обеспечение деятельности учреждений физической культуры и спорта»</t>
  </si>
  <si>
    <t>3.</t>
  </si>
  <si>
    <t>03 0 00 00000</t>
  </si>
  <si>
    <t>3.1.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</si>
  <si>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</si>
  <si>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</si>
  <si>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</si>
  <si>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</si>
  <si>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03 1 01 L4970</t>
  </si>
  <si>
    <t>3.3.</t>
  </si>
  <si>
    <t>Подпрограмма "Создание условий для обеспечения доступными качественными услугами ЖКХ населения Хохольского муниципального района Воронежской области"</t>
  </si>
  <si>
    <t>03 3 00 00000</t>
  </si>
  <si>
    <t>4.</t>
  </si>
  <si>
    <t>04 0 00 00000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</si>
  <si>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</si>
  <si>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</si>
  <si>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04 0 03 78670</t>
  </si>
  <si>
    <t>5.</t>
  </si>
  <si>
    <t>05 0 00 00000</t>
  </si>
  <si>
    <t>5.1.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</si>
  <si>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</si>
  <si>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</si>
  <si>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</si>
  <si>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</si>
  <si>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05 1 02 80250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</si>
  <si>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</si>
  <si>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</si>
  <si>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05 1 03 S8041</t>
  </si>
  <si>
    <t>05 1 03 78050</t>
  </si>
  <si>
    <t>5.2.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</si>
  <si>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</si>
  <si>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</si>
  <si>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</si>
  <si>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</si>
  <si>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05 2 01 80130</t>
  </si>
  <si>
    <t>05 2 01 80410</t>
  </si>
  <si>
    <t>5.3.</t>
  </si>
  <si>
    <t>Подпрограмма "Финансовое обеспечение реализации программы"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</si>
  <si>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</si>
  <si>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</si>
  <si>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</si>
  <si>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05 3 01 80010</t>
  </si>
  <si>
    <t>6.</t>
  </si>
  <si>
    <t>06 0 00 00000</t>
  </si>
  <si>
    <t>6.1.</t>
  </si>
  <si>
    <t>Подпрограмма "Развитие сельского хозяйства на территории Хохольского муниципального района"</t>
  </si>
  <si>
    <t>06 1 00 00000</t>
  </si>
  <si>
    <t>06 1 02 00000</t>
  </si>
  <si>
    <t>6.2.</t>
  </si>
  <si>
    <t>Подпрограмма "Комплексное развитие сельских территорий Хохольского муниципального района "</t>
  </si>
  <si>
    <t>06 2 00 00000</t>
  </si>
  <si>
    <t>6.3.</t>
  </si>
  <si>
    <t>Подпрограмма "Развитие земельных отношений, муниципального имущества и экологии 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</si>
  <si>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</si>
  <si>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</si>
  <si>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</si>
  <si>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06 3 01 80070</t>
  </si>
  <si>
    <t>12</t>
  </si>
  <si>
    <t>6.4.</t>
  </si>
  <si>
    <t>06 4 00 00000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</si>
  <si>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</si>
  <si>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06 4 01 00000</t>
  </si>
  <si>
    <t>06 4 01 80010</t>
  </si>
  <si>
    <t>Основное мероприятие «Финансовое обеспечение деятельности МБУ "Центр поддержки АПК»</t>
  </si>
  <si>
    <t>06 4 02 00000</t>
  </si>
  <si>
    <t>06 4 02 80590</t>
  </si>
  <si>
    <t>Основное мероприятие «Финансовое обеспечение деятельности МБУ "Хохольский районный архив»</t>
  </si>
  <si>
    <t>06 4 03 00000</t>
  </si>
  <si>
    <t>06 4 03 80590</t>
  </si>
  <si>
    <t>7.</t>
  </si>
  <si>
    <t>07 0 00 00000</t>
  </si>
  <si>
    <t>7.2.</t>
  </si>
  <si>
    <t>Подпрограмма "Развитие и поддержка предпринимательской инициативы"</t>
  </si>
  <si>
    <t>07 2 00 00000</t>
  </si>
  <si>
    <t>Основное мероприятие «Имущественная поддержка субъектов малого и среднего предпринимательства»</t>
  </si>
  <si>
    <t>07 2 04 00000</t>
  </si>
  <si>
    <t>07 2 04 80230</t>
  </si>
  <si>
    <t>800</t>
  </si>
  <si>
    <t>8.</t>
  </si>
  <si>
    <t>08 0 00 00000</t>
  </si>
  <si>
    <t>Основное мероприятие «Защита населения и территорий от чрезвычайных ситуаций»</t>
  </si>
  <si>
    <t>08 0 01 00000</t>
  </si>
  <si>
    <t>08 0 01 80050</t>
  </si>
  <si>
    <t>Основное мероприятие «Выполнение мероприятий по гражданской обороне»</t>
  </si>
  <si>
    <t>08 0 02 00000</t>
  </si>
  <si>
    <t>08 0 02 80060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</si>
  <si>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</si>
  <si>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08 0 03 00000</t>
  </si>
  <si>
    <t>08 0 03 80590</t>
  </si>
  <si>
    <t>10.</t>
  </si>
  <si>
    <t>Муниципальная программа "Создание условий для развития транспортной системы и дорожного хозяйства"</t>
  </si>
  <si>
    <t>10 0 00 00000</t>
  </si>
  <si>
    <t>10.1.</t>
  </si>
  <si>
    <t>Подпрограмма "Развитие транспортной системы и дорожного хозяйства Хохольского муниципального района"</t>
  </si>
  <si>
    <t>10 1 00 00000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</si>
  <si>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</si>
  <si>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</si>
  <si>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</si>
  <si>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10 1 02 80600</t>
  </si>
  <si>
    <t>10 1 02 S8850</t>
  </si>
  <si>
    <t>Основное мероприятие "Поддержка внутримуниципальных пассажирских перевозок"</t>
  </si>
  <si>
    <t>10 1 05 00000</t>
  </si>
  <si>
    <t>08</t>
  </si>
  <si>
    <t>11.</t>
  </si>
  <si>
    <t>11 0 00 00000</t>
  </si>
  <si>
    <t>Основное мероприятие «Содействие сохранению и развитию культурно-досуговых учреждений Хохольского муниципального района»</t>
  </si>
  <si>
    <t>11 0 01 00000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</si>
  <si>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</si>
  <si>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</si>
  <si>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Основное мероприятие «Финансовое обеспечение для реализации программы»</t>
  </si>
  <si>
    <t>11 0 05 00000</t>
  </si>
  <si>
    <t>11 0 05 80590</t>
  </si>
  <si>
    <t>02 2 02 L3040</t>
  </si>
  <si>
    <t>Основное мероприятие «Финансовое обеспечение отдела по образованию, молодежной политике и спорту администрации Хохольского муниципального района»</t>
  </si>
  <si>
    <t>2024 год</t>
  </si>
  <si>
    <t>02 2 02 53030</t>
  </si>
  <si>
    <t>02 7 02 S8790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</si>
  <si>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(Закупка товаров, работ и услуг для государственных (муниципальных) нужд)</t>
  </si>
  <si>
    <t>200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</si>
  <si>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</si>
  <si>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</si>
  <si>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</si>
  <si>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</si>
  <si>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</si>
  <si>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02 4 01 80110</t>
  </si>
  <si>
    <t>Основное мероприятие «Реформирование и модернизация системы теплоснабжения»</t>
  </si>
  <si>
    <t>03 3 01 00000</t>
  </si>
  <si>
    <t>04 0 03 78140</t>
  </si>
  <si>
    <t>Основное мероприятие «Прведение экологических мероприятий на территории Хохольского муниципального района»</t>
  </si>
  <si>
    <t>06 3 02 00000</t>
  </si>
  <si>
    <t>9.</t>
  </si>
  <si>
    <t>09 0 00 00000</t>
  </si>
  <si>
    <t>2025 год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</si>
  <si>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2023-2028 годы"  (Социальное обеспечение и иные выплаты населению)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</si>
  <si>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2023-2028 годы"  (Социальное обеспечение и иные выплаты населению)</t>
  </si>
  <si>
    <t>03 3 01 S9120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</si>
  <si>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"(Закупка товаров, работ и услуг для государственных (муниципальных) нужд)</t>
  </si>
  <si>
    <t>10 1 05 S9260</t>
  </si>
  <si>
    <t>02 7 02 00000</t>
  </si>
  <si>
    <t>02 7 00 00000</t>
  </si>
  <si>
    <t>02 7 01 00000</t>
  </si>
  <si>
    <t>02 7 01 80180</t>
  </si>
  <si>
    <t>02 7 02 80590</t>
  </si>
  <si>
    <t xml:space="preserve"> 09 0 01 00000</t>
  </si>
  <si>
    <t>09 0 01 80750</t>
  </si>
  <si>
    <t xml:space="preserve"> 09 0 03 00000</t>
  </si>
  <si>
    <t>Основное мероприятие «Профилактика правонарушений»</t>
  </si>
  <si>
    <t xml:space="preserve"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 </t>
  </si>
  <si>
    <t>02 2 EВ 51790</t>
  </si>
  <si>
    <t>Основное мероприятие "Развитие подотрасли животноводство"</t>
  </si>
  <si>
    <t xml:space="preserve"> 09 0 02 00000</t>
  </si>
  <si>
    <t>09 0 02 80750</t>
  </si>
  <si>
    <t>09 0 03 80750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</si>
  <si>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 (Межбюджетные трансферты)</t>
  </si>
  <si>
    <t>500</t>
  </si>
  <si>
    <t>Муниципальная программа "Муниципальное управление "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</si>
  <si>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</si>
  <si>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"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</si>
  <si>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</si>
  <si>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</si>
  <si>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</si>
  <si>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</si>
  <si>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</si>
  <si>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"(Иные бюджетные ассигнования)</t>
  </si>
  <si>
    <t xml:space="preserve"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</si>
  <si>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</si>
  <si>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</si>
  <si>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</si>
  <si>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</si>
  <si>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</si>
  <si>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</si>
  <si>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</si>
  <si>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</si>
  <si>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</si>
  <si>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</si>
  <si>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</si>
  <si>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</si>
  <si>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</si>
  <si>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</si>
  <si>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</si>
  <si>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</si>
  <si>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</si>
  <si>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</si>
  <si>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</si>
  <si>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(Иные бюджетные ассигнования)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</si>
  <si>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</si>
  <si>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</si>
  <si>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"" (Софинансирование)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</si>
  <si>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</si>
  <si>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</si>
  <si>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</si>
  <si>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</si>
  <si>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</si>
  <si>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</si>
  <si>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</si>
  <si>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Муниципальная программа "Управление муниципальными финансами" .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</si>
  <si>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</si>
  <si>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</si>
  <si>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</si>
  <si>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"  (Закупка товаров, работ и услуг для государственных (муниципальных) нужд)</t>
  </si>
  <si>
    <t xml:space="preserve">Муниципальная программа  "Экономическое развитие Хохольского муниципального района" 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</si>
  <si>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  (Иные бюджетные ассигнования)</t>
  </si>
  <si>
    <t>Муниципальная программа "Развитие культуры и туризма в Хохольском муниципальном районе "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</si>
  <si>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</si>
  <si>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</si>
  <si>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(Предоставление субсидий бюджетным, автономным учреждениям и иным некоммерческим организациям)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</si>
  <si>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"</t>
  </si>
  <si>
    <t>Муниципальная программа "Обеспечение общественного порядка и противодействие преступности в Хохольском муниципальном районе ."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</si>
  <si>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""</t>
  </si>
  <si>
    <t>Муниципальная программа "Повышение энергоэффективности и развитие энергетики Хохольского муниципального района ."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</si>
  <si>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 (Закупка товаров, работ и услуг для государственных (муниципальных) нужд)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</si>
  <si>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</si>
  <si>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</si>
  <si>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</si>
  <si>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(Предоставление субсидий бюджетным, автономным учреждениям и иным некоммерческим организациям)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</si>
  <si>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</si>
  <si>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</si>
  <si>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</si>
  <si>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</si>
  <si>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02 2 02 S8130</t>
  </si>
  <si>
    <t>02 2 02 S8940</t>
  </si>
  <si>
    <t>Распределение бюджетных ассигнований по целевым статьям (муниципальным программам Хохольского муниципального района), группам видов расходов, разделам, подразделам классификации расходов районного бюджета на 2024 год и на плановый период 2025 и 2026 годов</t>
  </si>
  <si>
    <t>2026 год</t>
  </si>
  <si>
    <t>Осуществление отдельных государственных полномочий по созданию 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</si>
  <si>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01 2 01 78080</t>
  </si>
  <si>
    <t>Муниципальная программа "Развитие образования, молодежной политики и спорта в Хохольском муниципальном районе годы"</t>
  </si>
  <si>
    <t>Осуществление отдельных государственных полномочий организации и осуществлению деятельности по опеке и попечительству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</si>
  <si>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02 1 01 79430</t>
  </si>
  <si>
    <t>Осуществление отдельных государственных полномочий организации и осуществлению деятельности по опеке и попечительству (Закупка товаров, работ и услуг для государственных (муниципальных) нужд)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</si>
  <si>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</si>
  <si>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Мероприятия по развитию сети общеобразовательных организаций Воронежской области (Закупка товаров, работ и услуг для государственных (муниципальных) нужд)</t>
  </si>
  <si>
    <t>02 2 02 S8810</t>
  </si>
  <si>
    <t>Мероприятия по развитию сети общеобразовательных организаций Воронежской области(Предоставление субсидий бюджетным, автономным учреждениям и иным некоммерческим организациям)</t>
  </si>
  <si>
    <t>02  2 02 S8810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</si>
  <si>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((Межбюджетные трансферты)</t>
  </si>
  <si>
    <t>Расходы по реализации мероприятий по ремонту обьктов теплоэнергетического хозяйства  (Межбюджетные трансферты)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</si>
  <si>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" (Иные бюджетные ассигнования)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</si>
  <si>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2023-2028 годы" (Социальное обеспечение и иные выплаты населению)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</si>
  <si>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2023-2028 годы" (Социальное обеспечение и иные выплаты населению)</t>
  </si>
  <si>
    <t>Ликвидация мест несанкционированного размещения отходов  (Межбюджетные трансферты)</t>
  </si>
  <si>
    <t>06 3 02 80050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</si>
  <si>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"(Предоставление субсидий бюджетным, автономным учреждениям и иным некоммерческим организациям)</t>
  </si>
  <si>
    <t>Основное мероприятие «Профилактику распространения излоупотребления наркотикам»</t>
  </si>
  <si>
    <t xml:space="preserve"> Расходы по профилактике распространения и злоупотребления наркотикам</t>
  </si>
  <si>
    <t>Расходы на профилактику правонарушений</t>
  </si>
  <si>
    <t>11 0 01 L4670</t>
  </si>
  <si>
    <t>1.1.</t>
  </si>
  <si>
    <t xml:space="preserve">Подпрограмма "Развитие кадрового потенциала муниципальной службы администрации района" </t>
  </si>
  <si>
    <t>01 1 00 00000</t>
  </si>
  <si>
    <t>Основное мероприятие «Повышение квалификации и профессиональная переподготовка муниципальных служащих»</t>
  </si>
  <si>
    <t>01 1 01 00000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</si>
  <si>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 "Совершенствование деятельности администрации района"  программы "Муниципальное управление " (Закупка товаров, работ и услуг для государственных (муниципальных) нужд)</t>
  </si>
  <si>
    <t>01 1 01 80540</t>
  </si>
  <si>
    <t>Основное мероприятие «Организационно-правовое обеспечение деятельности администрации района»</t>
  </si>
  <si>
    <t>01 1 02 00000</t>
  </si>
  <si>
    <t>01 2 01 90011</t>
  </si>
  <si>
    <t>01 2 01 90012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</si>
  <si>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" 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</si>
  <si>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 и организации деятельности комиссий по делам несовершеннолетних и защите их прав 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</si>
  <si>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" (Закупка товаров, работ и услуг для государственных (муниципальных) нужд)</t>
  </si>
  <si>
    <t>Мероприятия по проведению Всероссийской переписи населения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" (Закупка товаров, работ и услуг для государственных (муниципальных) нужд)</t>
  </si>
  <si>
    <t>Основное мероприятие «Обеспечение сохранности и ремонт военно-мемориальных объектов муниципальных образований»</t>
  </si>
  <si>
    <t>01 2 02 00000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</si>
  <si>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</si>
  <si>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</si>
  <si>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" (Межбюджетные трансферты)</t>
  </si>
  <si>
    <t>01 2 03 80650</t>
  </si>
  <si>
    <t>14</t>
  </si>
  <si>
    <t>01 3 01 79180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</si>
  <si>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" (Иные бюджетные ассигнования)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</si>
  <si>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" (Закупка товаров, работ и услуг для государственных (муниципальных) нужд)</t>
  </si>
  <si>
    <t>01 3 03 80540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</si>
  <si>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2023-2028 гг." (Социальное обеспечение и иные выплаты населению)</t>
  </si>
  <si>
    <t>01 3 03 80160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</si>
  <si>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</si>
  <si>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</si>
  <si>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Подготовка и проведение выборов Совета народных депутатов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 "  (Закупка товаров, работ и услуг для государственных (муниципальных) нужд)</t>
  </si>
  <si>
    <t>01 3 05 80400</t>
  </si>
  <si>
    <t>Основное мероприятие "Формирование общего и запасного списка кандидатов в присяжные заседатели Хохольского районного суда"</t>
  </si>
  <si>
    <t>Формирование общего и запасного списка кандидатов в присяжные заседатели Хохольского районного суда (Закупка товаров, работ и услуг для государственных (муниципальных) нужд)</t>
  </si>
  <si>
    <t>Основное мероприятие «Субсидии на подготовку и проведение празднования памятных дат муниципальных образований »</t>
  </si>
  <si>
    <t>01 3 07 00000</t>
  </si>
  <si>
    <t>Субсидии на подготовку и проведение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" (Межбюджетные трансферты)</t>
  </si>
  <si>
    <t>01 3 07 78380</t>
  </si>
  <si>
    <t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2023-2028 годы"  (Социальное обеспечение и иные выплаты населению)</t>
  </si>
  <si>
    <t>02 1 02 52600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</si>
  <si>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</si>
  <si>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02 1 02 78160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</si>
  <si>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</si>
  <si>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02 1 02 78170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</si>
  <si>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</si>
  <si>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02 1 02 78180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</si>
  <si>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</si>
  <si>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02 1 02 78190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</si>
  <si>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</si>
  <si>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02 1 02 78210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</si>
  <si>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</si>
  <si>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02 1 02 78220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</si>
  <si>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(Межбюджетные трансферты)</t>
  </si>
  <si>
    <t>Мероприятия по развитию сети  дошкольных образовательных организаций Воронежской области (Закупка товаров, работ и услуг для государственных (муниципальных) нужд)</t>
  </si>
  <si>
    <t>02 2 01 S8300</t>
  </si>
  <si>
    <t>Мероприятия по развитию сети 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</si>
  <si>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</si>
  <si>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</si>
  <si>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</si>
  <si>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Расходы на реализацию мероприятий по модернизации школьных систем образования(Предоставление субсидий бюджетным, автономным учреждениям и иным некоммерческим организациям)</t>
  </si>
  <si>
    <t>02 2 02 L7500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</si>
  <si>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(Региональный проект "Успех каждого ребенка")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</si>
  <si>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02 2 E2 50980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</si>
  <si>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(Региональный проект "Цифровая образовательная среда")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</si>
  <si>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02 2 E4 52100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</si>
  <si>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(Региональный проект "Цифровая образовательная среда")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</si>
  <si>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Создание и обеспечение функционирования центров образования естественно-научной и технологической направленностей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</si>
  <si>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Создание и обеспечение функционирования центров образования естественно-научной и технологической направленностей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</si>
  <si>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 xml:space="preserve">Оснащение объектов спортивной инфраструктуры спортивно-технологическим оборудованием для создания малых спортивных площадок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
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</si>
  <si>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</si>
  <si>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2 E2 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</si>
  <si>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</si>
  <si>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02 S9620</t>
  </si>
  <si>
    <t>Мероприятия ОАП кап.ремонта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</si>
  <si>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02 S8750</t>
  </si>
  <si>
    <t>02 2 02 S9720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</si>
  <si>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 (РП "Патриотическое воспитание граждан Российской едерации") (Закупка товаров, работ и услуг для государственных (муниципальных) нужд)</t>
  </si>
  <si>
    <t>Софинансирование капитальных вложений в объекты муниципальной собственности КПМ "Развитие и модернизация общего образования" (Предоставление субсидий бюджетным, автономным учреждениям и иным некоммерческим организациям)</t>
  </si>
  <si>
    <t>02 2 02 S8100</t>
  </si>
  <si>
    <t>Основное мероприятие «Развитие сети дошкольных образовательных учреждений»</t>
  </si>
  <si>
    <t>02 2 03 00000</t>
  </si>
  <si>
    <t>Основное мероприятие «Модернизация общего образования»</t>
  </si>
  <si>
    <t>02 2 04 00000</t>
  </si>
  <si>
    <t>Основное мероприятие «Модернизация дошкольного образования»</t>
  </si>
  <si>
    <t>02 2 05 00000</t>
  </si>
  <si>
    <t>Основное мероприятие «Строительство и реконструкция объектов учреждений общего и дошкольного образования»</t>
  </si>
  <si>
    <t>02 2 06 0000</t>
  </si>
  <si>
    <t>Реализация мероприятий ОАИП капитального ремонта (Предоставление субсидий бюджетным, автономным учреждениям и иным некоммерческим организациям)</t>
  </si>
  <si>
    <t>02 2 02 S9650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</si>
  <si>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</si>
  <si>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3 E2 54910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</si>
  <si>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</si>
  <si>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02 4 01 80090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</si>
  <si>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</si>
  <si>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</si>
  <si>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02 6 03 00000</t>
  </si>
  <si>
    <t>Субсидии на реализацию мероприятий по обеспечению жильем молодых семей(Социальное обеспечение и иные выплаты населению)</t>
  </si>
  <si>
    <t>Основное мероприятие «Обеспечение земельных участков, предназначенных для предоставления семьям, имеющих трех и более детей, инженерной инфраструктурой»</t>
  </si>
  <si>
    <t>03 1 02 00000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</si>
  <si>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 (Межбюджетные трансферты)</t>
  </si>
  <si>
    <t>03 1 02 S9770</t>
  </si>
  <si>
    <t>3.2.</t>
  </si>
  <si>
    <t>Подпрограмма "Развитие градостроительной деятельности"</t>
  </si>
  <si>
    <t>03 2 00 00000</t>
  </si>
  <si>
    <t>Основное мероприятие «Градостроительное проектирование»</t>
  </si>
  <si>
    <t>03 2 01 00000</t>
  </si>
  <si>
    <t>Основное мероприятие «Регулирование вопросов административно-территориального устройства»</t>
  </si>
  <si>
    <t>03 2 02 00000</t>
  </si>
  <si>
    <t xml:space="preserve">Субсидии на проведение комплексных кадастровых работ </t>
  </si>
  <si>
    <t>03 2 02 L5110</t>
  </si>
  <si>
    <t>Основное мероприятие «Приобретение коммунальной техники»</t>
  </si>
  <si>
    <t>03 3 02 00000</t>
  </si>
  <si>
    <t>Расходы на капитальные вложения в объекты коммунальной инфраструктуры  (Закупка товаров, работ и услуг для государственных (муниципальных) нужд)</t>
  </si>
  <si>
    <t>3 3 02 S9780</t>
  </si>
  <si>
    <t>Основное мероприятие «Развитие систем водоснабжения и водоотведения Хохольского муниципального района»</t>
  </si>
  <si>
    <t>03 3 03 00000</t>
  </si>
  <si>
    <t>Софинансирование объектов капитального строительства муниципальной собственности в рамках ОАИП (Региональный проект "Чистая вода") в рамках подпрограммы "Создание условий для обеспечения доступными качественными услугами ЖКХ населения Хохольского муниципального района Воронежской области" муниципальной программы   "Обеспечение доступным и комфортным жильем и коммунальными услугами населения Хохольского муниципального района Воронежской области ""  (Межбюджетные трансферты)</t>
  </si>
  <si>
    <t>03 3 G5 52430</t>
  </si>
  <si>
    <t>Основное мероприятие «Проведение капитального ремонта общего имущества в многоквартирных домах»</t>
  </si>
  <si>
    <t>03 3 04 00000</t>
  </si>
  <si>
    <t>Основное мероприятие «Энергосбережение и повышение энергетической эффективности в муниципальных учреждениях и иных организациях и предприятий с участием муниципального бюджета Хохольского муниципального района»</t>
  </si>
  <si>
    <t>04 0 01 00000</t>
  </si>
  <si>
    <t>Основное мероприятие «Энергосбережение и повышение энергетической эффективности в коммунальной инфраструктуре»</t>
  </si>
  <si>
    <t>04 0 02 00000</t>
  </si>
  <si>
    <t>Расходы на модернизацию уличного освещения (Межбюджетные трансферты)</t>
  </si>
  <si>
    <t>Расходы на уличное освещение  (Межбюджетные трансферты)</t>
  </si>
  <si>
    <t>Основное мероприятие «Энергосбережение и повышение энергетической эффективности в жилищном фонде»</t>
  </si>
  <si>
    <t>04 0 04 00000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</si>
  <si>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</si>
  <si>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05 1 03 80220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</si>
  <si>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</si>
  <si>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</si>
  <si>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" (Обслуживание государственного (муниципального) долга)</t>
  </si>
  <si>
    <t>05 1 04 80190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</si>
  <si>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(Иные бюджетные ассигнования)</t>
  </si>
  <si>
    <t>05 3 01 90014</t>
  </si>
  <si>
    <t>Основное мероприятие "Финансовое обеспечение выполнения других расходных обязательств"</t>
  </si>
  <si>
    <t>05 3 02 00000</t>
  </si>
  <si>
    <t>05 3 02 90015</t>
  </si>
  <si>
    <t>05 3 02 90013</t>
  </si>
  <si>
    <t>Основное мероприятие «Создание условий для обеспечения доступным и комфортным жильем сельского населения»</t>
  </si>
  <si>
    <t>06 2 01 00000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</si>
  <si>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(Социальное обеспечение и иные выплаты населению)</t>
  </si>
  <si>
    <t>06 2 01 L5760</t>
  </si>
  <si>
    <t>Основное мероприятие «Создание и развитие инфраструктуры на сельских территориях»</t>
  </si>
  <si>
    <t>06 2 02 00000</t>
  </si>
  <si>
    <t xml:space="preserve"> Расходы на организацию системы раздельного накопления твердых коммунальных отходов на территории Воронежской области (Межбюджетные трансферты)</t>
  </si>
  <si>
    <t>06 2 02 S8000</t>
  </si>
  <si>
    <t>Расходы на мероприятия по благоустройству сельских территорий 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</si>
  <si>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</si>
  <si>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06 2 02 S8070</t>
  </si>
  <si>
    <t>Основное мероприятие "Благоустройство территорий сельских поселений Хохольского муниципального района"</t>
  </si>
  <si>
    <t>06 2 04 00000</t>
  </si>
  <si>
    <t>Расходы на мероприятия по благоустройству сельских территорий 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 (Межбюджетные трансферты)</t>
  </si>
  <si>
    <t>06 2 04 L5760</t>
  </si>
  <si>
    <t>Расходы на содержание имущества, относящегося к казне района,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</si>
  <si>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06 3 01 80040</t>
  </si>
  <si>
    <t>Проведение комплексных кадастровых работ (Закупка товаров, работ и услуг для государственных (муниципальных) нужд)</t>
  </si>
  <si>
    <t>06301L5110</t>
  </si>
  <si>
    <t>Расходы на обеспечение мероприятий по формированию экологической культуры раздельного накопления твердых коммунальных отходов ( Межбюджетные трансферты)</t>
  </si>
  <si>
    <t>06 3 02 S9340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</si>
  <si>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бюджетные ассигнования)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</si>
  <si>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</si>
  <si>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06 4 01 80590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</si>
  <si>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"(Межбюджетные трансферты)</t>
  </si>
  <si>
    <t>7.1.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</si>
  <si>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</si>
  <si>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07 1 00 00000</t>
  </si>
  <si>
    <t>Основное мероприятие "Создание благоприятного инвестиционного климата"</t>
  </si>
  <si>
    <t>07 1 01 00000</t>
  </si>
  <si>
    <t>Основное мероприятие "Повышение конкурентоспособности предприятий и организаций различных отраслей"</t>
  </si>
  <si>
    <t>07 1 02 00000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</si>
  <si>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</t>
  </si>
  <si>
    <t>07 1 02 78430</t>
  </si>
  <si>
    <t>Основное мероприятие «Расширение доступа субъектов малого и среднего предпринимательства к финансовым ресурсам»</t>
  </si>
  <si>
    <t>07 2 01 00000</t>
  </si>
  <si>
    <t>Основное мероприятие «Организация консультационнойи информационнометодической поддержки субъектов малого и среднего предпринимательства»</t>
  </si>
  <si>
    <t>07 2 02 00000</t>
  </si>
  <si>
    <t>Основное мероприятие «Развитие инфраструктуры поддержки субъектов малого и среднего предпринимательства»</t>
  </si>
  <si>
    <t>07 2 03 00000</t>
  </si>
  <si>
    <t>Основное мероприятие «Построение аппаратно-программного комплекса "Безопасный город" на территории Хохольского района»</t>
  </si>
  <si>
    <t>08 0 04 00000</t>
  </si>
  <si>
    <t>Основное мероприятие "Строительство автомобильных дорог общего пользования местного значения"</t>
  </si>
  <si>
    <t>10 1 01 00000</t>
  </si>
  <si>
    <t>Субсидии местным бюджетам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</si>
  <si>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01 S8870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</si>
  <si>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</si>
  <si>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Основное мероприятие "Содержание автомобильных дорог общего пользования местного значения"</t>
  </si>
  <si>
    <t>10 1 03 00000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</si>
  <si>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</si>
  <si>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10 1 03 80600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</si>
  <si>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</si>
  <si>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Основное мероприятие "Приобретение автотранспорта для нужд района"</t>
  </si>
  <si>
    <t>10 1 04 00000</t>
  </si>
  <si>
    <t>10.2.</t>
  </si>
  <si>
    <t>Подпрограмма "Повышение безопасности дорожного движения на территории Хохольского муниципального района"</t>
  </si>
  <si>
    <t>10 2 00 00000</t>
  </si>
  <si>
    <t>Основное мероприятие "Установка искусственного освещения на участках повышенной опасности"</t>
  </si>
  <si>
    <t>10 2 01 00000</t>
  </si>
  <si>
    <t>Основное мероприятие "Установка светофорных объектов"</t>
  </si>
  <si>
    <t>10 2 02 00000</t>
  </si>
  <si>
    <t>Основное мероприятие "Обустройство и ремонт пешеходных дорожек"</t>
  </si>
  <si>
    <t>10 2 03 00000</t>
  </si>
  <si>
    <t>Расходы на обеспечение деятельности учреждений (Межбюджетные трансферты)</t>
  </si>
  <si>
    <t>11  0 01 80590</t>
  </si>
  <si>
    <t>Субсидии муниципальным образованиям на реализацию мероприятий областной адресной программы капитального ремонта (Межбюджетные трансферты)</t>
  </si>
  <si>
    <t>11 0 01 78750</t>
  </si>
  <si>
    <t xml:space="preserve">Развитие сети учреждений культурно-досугового типа  в рамках областной адресной инвестиционной программы в рамках  программы "Развитие культуры и туризма в Хохольском муниципальном районе на 2019-2024 годы"   (Межбюджетные трансферты)
</t>
  </si>
  <si>
    <t>11 0 A1 55130</t>
  </si>
  <si>
    <t>Развитие сети учреждений культурно-досугового типа (в целях достижения значений дополнительного результата)  в рамках областной адресной инвестиционной программы в рамках  программы "Развитие культуры и туризма в Хохольском муниципальном районе "   (Межбюджетные трансферты)</t>
  </si>
  <si>
    <t>11 0 A1 Д5130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</si>
  <si>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</si>
  <si>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11 0 02 00000</t>
  </si>
  <si>
    <t>Мероприятия в области культуры в рамках 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</si>
  <si>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11 0 02 80240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</si>
  <si>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</si>
  <si>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L5190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</si>
  <si>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(Межбюджетные трансферты)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</si>
  <si>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</si>
  <si>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11 0 03 80370</t>
  </si>
  <si>
    <t>Основное мероприятие «Развитие туризма и туристической инфраструктуры Хохольского муниципального района»</t>
  </si>
  <si>
    <t>11 0 04 00000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</si>
  <si>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(Межбюджетные трансферты)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</si>
  <si>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(Иные бюджетные ассигнования)</t>
  </si>
  <si>
    <t xml:space="preserve"> Расходы  на противодействие терроризму и экстремизму»</t>
  </si>
  <si>
    <t>Основное мероприятие «Противодействие терроризму и экстремизму»</t>
  </si>
  <si>
    <t>Основное мероприятие « Обеспечение исполнения переданных государственных полномочий и полномочий от городского и сельских поселений»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</si>
  <si>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области, Контрольно-счетной комиссии Хохольского муниципального района Воронежской области»</t>
  </si>
  <si>
    <t>01 3 05 51200</t>
  </si>
  <si>
    <t>01 4 01 00000</t>
  </si>
  <si>
    <t>01 4 01 80170</t>
  </si>
  <si>
    <t>Подпраграмма "Развитие гражданского общества в Хохольском муниципальном районе"</t>
  </si>
  <si>
    <t>01 4 00 00000</t>
  </si>
  <si>
    <t>Основное мероприятие «Финансовая поддержка социально ориентированных некомерческих организаций на реализацию программм (проектов) путем предоставления субсидий или грантов из районного бюджета»</t>
  </si>
  <si>
    <t>Поддержка социально ориентированных некоммерческих организаций  (Предоставление субсидий бюджетным, автономным учреждениям и иным некоммерческим организациям)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</si>
  <si>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</si>
  <si>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</si>
  <si>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</si>
  <si>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</si>
  <si>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</si>
  <si>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</si>
  <si>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</si>
  <si>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 (Закупка товаров, работ и услуг для государственных (муниципальных) нужд)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</si>
  <si>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</si>
  <si>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областной адресной программы капитального ремонта (Закупка товаров, работ и услуг для государственных (муниципальных) нужд)</t>
  </si>
  <si>
    <t xml:space="preserve">Приложение 6
к решению Совета народных депутатов
Хохольского муниципального района 
«О районном  бюджете на 2024 год и плановый
 период 2025 и 2026 годов" 
№    85  от   27     декабря 2023 г.  
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</si>
  <si>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</si>
  <si>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02 1 02 78541</t>
  </si>
  <si>
    <t>300</t>
  </si>
  <si>
    <t>02 1 02 78542</t>
  </si>
  <si>
    <t>02 1 02 78543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</si>
  <si>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(Социальное обеспечение и иные выплаты населению)</t>
  </si>
  <si>
    <t>Расходы на капитальные вложений в объекты образования(Предоставление субсидий бюджетным, автономным учреждениям и иным некоммерческим организациям)</t>
  </si>
  <si>
    <t>Субсидии на проведение 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 (Предоставление субсидий бюджетным, автономным учреждениям и иным некоммерческим организациям)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</si>
  <si>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</si>
  <si>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</si>
  <si>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05 1 03 S8042</t>
  </si>
  <si>
    <t>05 1 03 S8043</t>
  </si>
  <si>
    <t>06 1 02 78450</t>
  </si>
  <si>
    <t>08 0 01 80030</t>
  </si>
  <si>
    <t>Резервный фонд администрации Хохольского муниципального района  в рамках муниципальной программы  "Защита населения и территории Хохольского муниципального района от чрезвычайных ситуаций природного и техногенного характера  ." (Иные бюджетные ассигнования)</t>
  </si>
  <si>
    <t>Государственная поддержка отрасли культуры  (Закупка товаров, работ и услуг для государственных (муниципальных) нужд)</t>
  </si>
  <si>
    <t>Обеспечение развития и укрепления материально-технической базы домов культуры в населенных пунктах с числом жителей до 50 тысяч человек"(Закупка товаров, работ и услуг для государственных (муниципальных) нужд)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</si>
</sst>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0"/>
      <color rgb="FF000000"/>
      <name val="Arial Cyr"/>
    </font>
    <font>
      <sz val="12"/>
      <color rgb="FF000000"/>
      <name val="Arial Cy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2" fillId="0" borderId="1">
      <alignment horizontal="left" vertical="top" wrapText="1"/>
    </xf>
  </cellStyleXfs>
  <cellXfs count="72">
    <xf numFmtId="0" fontId="0" fillId="0" borderId="0" xfId="0"/>
    <xf numFmtId="0" fontId="6" fillId="0" borderId="0" xfId="0" applyFont="1" applyFill="1" applyBorder="1"/>
    <xf numFmtId="0" fontId="7" fillId="0" borderId="0" xfId="0" applyFont="1" applyFill="1" applyBorder="1" applyAlignment="1">
      <alignment wrapText="1"/>
    </xf>
    <xf numFmtId="0" fontId="0" fillId="0" borderId="0" xfId="0" applyFill="1"/>
    <xf numFmtId="0" fontId="0" fillId="0" borderId="0" xfId="0" applyFill="1" applyBorder="1"/>
    <xf numFmtId="0" fontId="8" fillId="0" borderId="0" xfId="0" applyFont="1" applyFill="1" applyBorder="1" applyAlignment="1">
      <alignment horizontal="center" wrapText="1"/>
    </xf>
    <xf numFmtId="0" fontId="0" fillId="0" borderId="0" xfId="0" applyBorder="1"/>
    <xf numFmtId="0" fontId="8" fillId="0" borderId="0" xfId="0" applyFont="1" applyBorder="1" applyAlignment="1">
      <alignment horizontal="center" wrapText="1"/>
    </xf>
    <xf numFmtId="4" fontId="14" fillId="0" borderId="0" xfId="0" applyNumberFormat="1" applyFont="1"/>
    <xf numFmtId="4" fontId="0" fillId="0" borderId="0" xfId="0" applyNumberFormat="1"/>
    <xf numFmtId="0" fontId="9" fillId="0" borderId="2" xfId="0" applyFont="1" applyFill="1" applyBorder="1" applyAlignment="1">
      <alignment wrapText="1"/>
    </xf>
    <xf numFmtId="0" fontId="15" fillId="0" borderId="2" xfId="0" applyFont="1" applyBorder="1" applyAlignment="1">
      <alignment wrapText="1"/>
    </xf>
    <xf numFmtId="0" fontId="9" fillId="0" borderId="2" xfId="0" applyFont="1" applyFill="1" applyBorder="1" applyAlignment="1">
      <alignment horizontal="center"/>
    </xf>
    <xf numFmtId="0" fontId="15" fillId="0" borderId="2" xfId="0" applyFont="1" applyBorder="1" applyAlignment="1">
      <alignment horizontal="center"/>
    </xf>
    <xf numFmtId="164" fontId="0" fillId="0" borderId="0" xfId="0" applyNumberFormat="1"/>
    <xf numFmtId="0" fontId="0" fillId="0" borderId="3" xfId="0" applyBorder="1"/>
    <xf numFmtId="0" fontId="9" fillId="2" borderId="3" xfId="0" applyFont="1" applyFill="1" applyBorder="1" applyAlignment="1">
      <alignment wrapText="1"/>
    </xf>
    <xf numFmtId="0" fontId="9" fillId="2" borderId="3" xfId="0" applyFont="1" applyFill="1" applyBorder="1" applyAlignment="1">
      <alignment horizontal="center" wrapText="1"/>
    </xf>
    <xf numFmtId="49" fontId="9" fillId="2" borderId="3" xfId="1" applyNumberFormat="1" applyFont="1" applyFill="1" applyBorder="1" applyAlignment="1">
      <alignment horizontal="center" wrapText="1"/>
    </xf>
    <xf numFmtId="164" fontId="9" fillId="0" borderId="3" xfId="0" applyNumberFormat="1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/>
    </xf>
    <xf numFmtId="0" fontId="2" fillId="0" borderId="2" xfId="0" applyFont="1" applyFill="1" applyBorder="1"/>
    <xf numFmtId="164" fontId="2" fillId="0" borderId="2" xfId="0" applyNumberFormat="1" applyFont="1" applyFill="1" applyBorder="1" applyAlignment="1">
      <alignment horizontal="center"/>
    </xf>
    <xf numFmtId="0" fontId="8" fillId="0" borderId="2" xfId="1" applyFont="1" applyFill="1" applyBorder="1" applyAlignment="1">
      <alignment horizontal="left" wrapText="1"/>
    </xf>
    <xf numFmtId="0" fontId="8" fillId="0" borderId="2" xfId="1" applyFont="1" applyFill="1" applyBorder="1" applyAlignment="1">
      <alignment horizontal="center" wrapText="1"/>
    </xf>
    <xf numFmtId="0" fontId="3" fillId="0" borderId="2" xfId="0" applyFont="1" applyFill="1" applyBorder="1"/>
    <xf numFmtId="0" fontId="9" fillId="0" borderId="2" xfId="1" applyFont="1" applyFill="1" applyBorder="1" applyAlignment="1">
      <alignment horizontal="left" wrapText="1"/>
    </xf>
    <xf numFmtId="0" fontId="9" fillId="0" borderId="2" xfId="1" applyFont="1" applyFill="1" applyBorder="1" applyAlignment="1">
      <alignment horizontal="center" wrapText="1"/>
    </xf>
    <xf numFmtId="49" fontId="9" fillId="0" borderId="2" xfId="1" applyNumberFormat="1" applyFont="1" applyFill="1" applyBorder="1" applyAlignment="1">
      <alignment horizontal="center" wrapText="1"/>
    </xf>
    <xf numFmtId="49" fontId="8" fillId="0" borderId="2" xfId="1" applyNumberFormat="1" applyFont="1" applyFill="1" applyBorder="1" applyAlignment="1">
      <alignment horizontal="center" wrapText="1"/>
    </xf>
    <xf numFmtId="0" fontId="0" fillId="0" borderId="2" xfId="0" applyFill="1" applyBorder="1"/>
    <xf numFmtId="0" fontId="9" fillId="0" borderId="2" xfId="0" applyFont="1" applyFill="1" applyBorder="1" applyAlignment="1">
      <alignment horizontal="center" wrapText="1"/>
    </xf>
    <xf numFmtId="0" fontId="9" fillId="0" borderId="2" xfId="0" applyNumberFormat="1" applyFont="1" applyFill="1" applyBorder="1" applyAlignment="1">
      <alignment wrapText="1"/>
    </xf>
    <xf numFmtId="0" fontId="9" fillId="0" borderId="2" xfId="2" applyNumberFormat="1" applyFont="1" applyFill="1" applyBorder="1" applyAlignment="1">
      <alignment wrapText="1"/>
    </xf>
    <xf numFmtId="49" fontId="9" fillId="0" borderId="2" xfId="0" applyNumberFormat="1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justify" vertical="top" wrapText="1"/>
    </xf>
    <xf numFmtId="0" fontId="8" fillId="0" borderId="2" xfId="0" applyFont="1" applyFill="1" applyBorder="1" applyAlignment="1">
      <alignment horizontal="justify" vertical="top" wrapText="1"/>
    </xf>
    <xf numFmtId="0" fontId="8" fillId="3" borderId="2" xfId="1" applyFont="1" applyFill="1" applyBorder="1" applyAlignment="1">
      <alignment horizontal="left" wrapText="1"/>
    </xf>
    <xf numFmtId="0" fontId="8" fillId="3" borderId="2" xfId="1" applyFont="1" applyFill="1" applyBorder="1" applyAlignment="1">
      <alignment horizontal="center" wrapText="1"/>
    </xf>
    <xf numFmtId="0" fontId="3" fillId="3" borderId="2" xfId="0" applyFont="1" applyFill="1" applyBorder="1"/>
    <xf numFmtId="0" fontId="9" fillId="3" borderId="2" xfId="0" applyFont="1" applyFill="1" applyBorder="1" applyAlignment="1">
      <alignment horizontal="justify" vertical="top" wrapText="1"/>
    </xf>
    <xf numFmtId="0" fontId="9" fillId="3" borderId="2" xfId="0" applyFont="1" applyFill="1" applyBorder="1" applyAlignment="1">
      <alignment horizontal="center" wrapText="1"/>
    </xf>
    <xf numFmtId="49" fontId="9" fillId="3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/>
    <xf numFmtId="11" fontId="9" fillId="0" borderId="2" xfId="1" applyNumberFormat="1" applyFont="1" applyFill="1" applyBorder="1" applyAlignment="1">
      <alignment horizontal="center" wrapText="1"/>
    </xf>
    <xf numFmtId="49" fontId="9" fillId="0" borderId="2" xfId="0" applyNumberFormat="1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wrapText="1"/>
    </xf>
    <xf numFmtId="0" fontId="10" fillId="0" borderId="2" xfId="0" applyFont="1" applyFill="1" applyBorder="1" applyAlignment="1">
      <alignment wrapText="1"/>
    </xf>
    <xf numFmtId="0" fontId="5" fillId="0" borderId="2" xfId="0" applyFont="1" applyFill="1" applyBorder="1"/>
    <xf numFmtId="3" fontId="8" fillId="0" borderId="2" xfId="1" applyNumberFormat="1" applyFont="1" applyFill="1" applyBorder="1" applyAlignment="1">
      <alignment horizontal="center" wrapText="1"/>
    </xf>
    <xf numFmtId="0" fontId="11" fillId="0" borderId="2" xfId="0" applyFont="1" applyFill="1" applyBorder="1"/>
    <xf numFmtId="49" fontId="11" fillId="0" borderId="2" xfId="0" applyNumberFormat="1" applyFont="1" applyFill="1" applyBorder="1" applyAlignment="1">
      <alignment horizontal="right"/>
    </xf>
    <xf numFmtId="0" fontId="13" fillId="0" borderId="2" xfId="3" applyNumberFormat="1" applyFont="1" applyFill="1" applyBorder="1" applyProtection="1">
      <alignment horizontal="left" vertical="top" wrapText="1"/>
    </xf>
    <xf numFmtId="0" fontId="8" fillId="0" borderId="2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164" fontId="4" fillId="3" borderId="2" xfId="0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 wrapText="1"/>
    </xf>
    <xf numFmtId="164" fontId="10" fillId="3" borderId="2" xfId="0" applyNumberFormat="1" applyFont="1" applyFill="1" applyBorder="1" applyAlignment="1">
      <alignment horizontal="center" wrapText="1"/>
    </xf>
    <xf numFmtId="4" fontId="10" fillId="3" borderId="2" xfId="1" applyNumberFormat="1" applyFont="1" applyFill="1" applyBorder="1" applyAlignment="1">
      <alignment horizontal="center"/>
    </xf>
    <xf numFmtId="164" fontId="10" fillId="3" borderId="2" xfId="0" applyNumberFormat="1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 wrapText="1"/>
    </xf>
    <xf numFmtId="0" fontId="4" fillId="3" borderId="2" xfId="1" applyFont="1" applyFill="1" applyBorder="1" applyAlignment="1">
      <alignment horizontal="left" wrapText="1"/>
    </xf>
    <xf numFmtId="164" fontId="4" fillId="3" borderId="2" xfId="1" applyNumberFormat="1" applyFont="1" applyFill="1" applyBorder="1" applyAlignment="1">
      <alignment horizontal="center" wrapText="1"/>
    </xf>
    <xf numFmtId="165" fontId="10" fillId="3" borderId="2" xfId="0" applyNumberFormat="1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/>
    </xf>
    <xf numFmtId="164" fontId="4" fillId="3" borderId="2" xfId="1" applyNumberFormat="1" applyFont="1" applyFill="1" applyBorder="1" applyAlignment="1">
      <alignment horizontal="center"/>
    </xf>
  </cellXfs>
  <cellStyles count="4">
    <cellStyle name="ex88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84;&#1077;&#1085;&#1085;&#1080;&#1082;/&#1056;&#1072;&#1079;&#1088;&#1072;&#1073;&#1086;&#1090;&#1082;&#1072;%20&#1073;&#1102;&#1076;&#1078;&#1077;&#1090;&#1072;%20&#1085;&#1072;%202024-2026&#1075;/&#1055;&#1056;&#1054;&#1045;&#1050;&#1058;%20&#1073;&#1102;&#1076;&#1078;&#1077;&#1090;&#1072;%20&#1085;&#1072;%202024-2026%20&#1075;.%20-%202024%20&#1088;&#1077;&#1079;&#1072;&#108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Обслуж.мун.долга 13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межбюджетные"/>
      <sheetName val="переданные от поселений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/>
      <sheetData sheetId="1"/>
      <sheetData sheetId="2"/>
      <sheetData sheetId="3"/>
      <sheetData sheetId="4"/>
      <sheetData sheetId="5"/>
      <sheetData sheetId="6">
        <row r="15">
          <cell r="CX15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30"/>
  <sheetViews>
    <sheetView tabSelected="1" zoomScale="66" zoomScaleNormal="66" workbookViewId="0">
      <selection activeCell="K11" sqref="K11"/>
    </sheetView>
  </sheetViews>
  <sheetFormatPr defaultRowHeight="15"/>
  <cols>
    <col min="1" max="1" width="9.7109375" bestFit="1" customWidth="1"/>
    <col min="2" max="2" width="82.5703125" customWidth="1"/>
    <col min="3" max="3" width="20.28515625" customWidth="1"/>
    <col min="4" max="4" width="10.28515625" customWidth="1"/>
    <col min="5" max="5" width="9" customWidth="1"/>
    <col min="6" max="6" width="10" customWidth="1"/>
    <col min="7" max="7" width="17.42578125" customWidth="1"/>
    <col min="8" max="8" width="20.5703125" customWidth="1"/>
    <col min="9" max="9" width="17.5703125" customWidth="1"/>
    <col min="10" max="10" width="14.85546875" hidden="1" customWidth="1"/>
    <col min="12" max="12" width="17.140625" customWidth="1"/>
    <col min="13" max="13" width="16.5703125" customWidth="1"/>
    <col min="14" max="14" width="13.7109375" customWidth="1"/>
  </cols>
  <sheetData>
    <row r="1" spans="1:11" ht="109.5" customHeight="1">
      <c r="A1" s="1"/>
      <c r="B1" s="1"/>
      <c r="C1" s="1"/>
      <c r="D1" s="1"/>
      <c r="E1" s="2"/>
      <c r="F1" s="2"/>
      <c r="G1" s="58" t="s">
        <v>578</v>
      </c>
      <c r="H1" s="58"/>
      <c r="I1" s="58"/>
    </row>
    <row r="2" spans="1:11" ht="15.75">
      <c r="A2" s="1"/>
      <c r="B2" s="1"/>
      <c r="C2" s="1"/>
      <c r="D2" s="2"/>
      <c r="E2" s="2"/>
      <c r="F2" s="2"/>
      <c r="G2" s="2"/>
      <c r="H2" s="1"/>
      <c r="I2" s="1"/>
    </row>
    <row r="3" spans="1:11" ht="84.75" customHeight="1">
      <c r="A3" s="59" t="s">
        <v>308</v>
      </c>
      <c r="B3" s="59"/>
      <c r="C3" s="59"/>
      <c r="D3" s="59"/>
      <c r="E3" s="59"/>
      <c r="F3" s="59"/>
      <c r="G3" s="59"/>
      <c r="H3" s="1"/>
      <c r="I3" s="1"/>
    </row>
    <row r="4" spans="1:11">
      <c r="A4" s="1"/>
      <c r="B4" s="1"/>
      <c r="C4" s="1"/>
      <c r="D4" s="1"/>
      <c r="E4" s="1"/>
      <c r="F4" s="1"/>
      <c r="G4" s="1"/>
      <c r="H4" s="1"/>
      <c r="I4" s="1"/>
    </row>
    <row r="5" spans="1:11">
      <c r="A5" s="1"/>
      <c r="B5" s="1"/>
      <c r="C5" s="1"/>
      <c r="D5" s="1"/>
      <c r="E5" s="1"/>
      <c r="F5" s="1"/>
      <c r="G5" s="1"/>
      <c r="H5" s="1"/>
      <c r="I5" s="1"/>
    </row>
    <row r="6" spans="1:11" ht="18.75">
      <c r="A6" s="3"/>
      <c r="B6" s="3"/>
      <c r="C6" s="3"/>
      <c r="D6" s="3"/>
      <c r="E6" s="3"/>
      <c r="F6" s="3"/>
      <c r="G6" s="3"/>
      <c r="H6" s="4"/>
      <c r="I6" s="5"/>
      <c r="J6" s="6"/>
      <c r="K6" s="6"/>
    </row>
    <row r="7" spans="1:11" ht="18.75">
      <c r="H7" s="6"/>
      <c r="I7" s="7" t="s">
        <v>0</v>
      </c>
      <c r="J7" s="6"/>
      <c r="K7" s="6"/>
    </row>
    <row r="8" spans="1:11" ht="18.75">
      <c r="A8" s="57" t="s">
        <v>1</v>
      </c>
      <c r="B8" s="57" t="s">
        <v>2</v>
      </c>
      <c r="C8" s="57" t="s">
        <v>3</v>
      </c>
      <c r="D8" s="57" t="s">
        <v>4</v>
      </c>
      <c r="E8" s="57" t="s">
        <v>5</v>
      </c>
      <c r="F8" s="57" t="s">
        <v>6</v>
      </c>
      <c r="G8" s="20" t="s">
        <v>7</v>
      </c>
      <c r="H8" s="20" t="s">
        <v>7</v>
      </c>
      <c r="I8" s="20" t="s">
        <v>7</v>
      </c>
    </row>
    <row r="9" spans="1:11" ht="18.75">
      <c r="A9" s="57"/>
      <c r="B9" s="57"/>
      <c r="C9" s="57"/>
      <c r="D9" s="57"/>
      <c r="E9" s="57"/>
      <c r="F9" s="57"/>
      <c r="G9" s="20" t="s">
        <v>201</v>
      </c>
      <c r="H9" s="20" t="s">
        <v>219</v>
      </c>
      <c r="I9" s="20" t="s">
        <v>309</v>
      </c>
    </row>
    <row r="10" spans="1:11" ht="18.75">
      <c r="A10" s="21">
        <v>1</v>
      </c>
      <c r="B10" s="20">
        <v>2</v>
      </c>
      <c r="C10" s="21">
        <v>3</v>
      </c>
      <c r="D10" s="20">
        <v>4</v>
      </c>
      <c r="E10" s="21">
        <v>5</v>
      </c>
      <c r="F10" s="20">
        <v>6</v>
      </c>
      <c r="G10" s="21">
        <v>7</v>
      </c>
      <c r="H10" s="20">
        <v>8</v>
      </c>
      <c r="I10" s="21">
        <v>9</v>
      </c>
    </row>
    <row r="11" spans="1:11" ht="20.25">
      <c r="A11" s="22"/>
      <c r="B11" s="22" t="s">
        <v>8</v>
      </c>
      <c r="C11" s="22"/>
      <c r="D11" s="22"/>
      <c r="E11" s="22"/>
      <c r="F11" s="22"/>
      <c r="G11" s="23">
        <v>1561538.1</v>
      </c>
      <c r="H11" s="23">
        <v>873253.77176000003</v>
      </c>
      <c r="I11" s="23">
        <v>873830.81180999987</v>
      </c>
    </row>
    <row r="12" spans="1:11" ht="18.75">
      <c r="A12" s="21">
        <v>1</v>
      </c>
      <c r="B12" s="24" t="s">
        <v>242</v>
      </c>
      <c r="C12" s="25" t="s">
        <v>9</v>
      </c>
      <c r="D12" s="26"/>
      <c r="E12" s="26"/>
      <c r="F12" s="26"/>
      <c r="G12" s="60">
        <f>SUM(G17+G35+G59)</f>
        <v>62269.200000000004</v>
      </c>
      <c r="H12" s="60">
        <f>SUM(H17+H35+H59)</f>
        <v>58620.6</v>
      </c>
      <c r="I12" s="60">
        <f>SUM(I17+I35+I59)</f>
        <v>62226.1</v>
      </c>
    </row>
    <row r="13" spans="1:11" ht="37.5" hidden="1">
      <c r="A13" s="21" t="s">
        <v>333</v>
      </c>
      <c r="B13" s="24" t="s">
        <v>334</v>
      </c>
      <c r="C13" s="25" t="s">
        <v>335</v>
      </c>
      <c r="D13" s="26"/>
      <c r="E13" s="26"/>
      <c r="F13" s="26"/>
      <c r="G13" s="60">
        <v>0</v>
      </c>
      <c r="H13" s="60">
        <v>0</v>
      </c>
      <c r="I13" s="60"/>
    </row>
    <row r="14" spans="1:11" ht="56.25" hidden="1">
      <c r="A14" s="21"/>
      <c r="B14" s="24" t="s">
        <v>336</v>
      </c>
      <c r="C14" s="25" t="s">
        <v>337</v>
      </c>
      <c r="D14" s="26"/>
      <c r="E14" s="26"/>
      <c r="F14" s="26"/>
      <c r="G14" s="60">
        <v>0</v>
      </c>
      <c r="H14" s="60">
        <v>0</v>
      </c>
      <c r="I14" s="60"/>
    </row>
    <row r="15" spans="1:11" ht="131.25" hidden="1">
      <c r="A15" s="21"/>
      <c r="B15" s="27" t="s">
        <v>338</v>
      </c>
      <c r="C15" s="28" t="s">
        <v>339</v>
      </c>
      <c r="D15" s="28">
        <v>200</v>
      </c>
      <c r="E15" s="29" t="s">
        <v>10</v>
      </c>
      <c r="F15" s="29" t="s">
        <v>11</v>
      </c>
      <c r="G15" s="61">
        <v>0</v>
      </c>
      <c r="H15" s="61">
        <v>0</v>
      </c>
      <c r="I15" s="61"/>
    </row>
    <row r="16" spans="1:11" ht="37.5" hidden="1">
      <c r="A16" s="21"/>
      <c r="B16" s="24" t="s">
        <v>340</v>
      </c>
      <c r="C16" s="25" t="s">
        <v>341</v>
      </c>
      <c r="D16" s="26"/>
      <c r="E16" s="26"/>
      <c r="F16" s="26"/>
      <c r="G16" s="60"/>
      <c r="H16" s="60"/>
      <c r="I16" s="60"/>
    </row>
    <row r="17" spans="1:9" ht="56.25">
      <c r="A17" s="21" t="s">
        <v>12</v>
      </c>
      <c r="B17" s="24" t="s">
        <v>13</v>
      </c>
      <c r="C17" s="30" t="s">
        <v>14</v>
      </c>
      <c r="D17" s="26"/>
      <c r="E17" s="26"/>
      <c r="F17" s="26"/>
      <c r="G17" s="60">
        <v>3482</v>
      </c>
      <c r="H17" s="60">
        <v>1602</v>
      </c>
      <c r="I17" s="60">
        <v>1660</v>
      </c>
    </row>
    <row r="18" spans="1:9" ht="56.25">
      <c r="A18" s="21"/>
      <c r="B18" s="24" t="s">
        <v>559</v>
      </c>
      <c r="C18" s="25" t="s">
        <v>15</v>
      </c>
      <c r="D18" s="26"/>
      <c r="E18" s="26"/>
      <c r="F18" s="26"/>
      <c r="G18" s="60">
        <v>3482</v>
      </c>
      <c r="H18" s="60">
        <v>1602</v>
      </c>
      <c r="I18" s="60">
        <v>1660</v>
      </c>
    </row>
    <row r="19" spans="1:9" ht="131.25">
      <c r="A19" s="31"/>
      <c r="B19" s="10" t="s">
        <v>576</v>
      </c>
      <c r="C19" s="32" t="s">
        <v>342</v>
      </c>
      <c r="D19" s="28">
        <v>100</v>
      </c>
      <c r="E19" s="29" t="s">
        <v>16</v>
      </c>
      <c r="F19" s="29" t="s">
        <v>17</v>
      </c>
      <c r="G19" s="62">
        <v>1189.5</v>
      </c>
      <c r="H19" s="62">
        <v>0</v>
      </c>
      <c r="I19" s="62">
        <v>0</v>
      </c>
    </row>
    <row r="20" spans="1:9" ht="93.75">
      <c r="A20" s="31"/>
      <c r="B20" s="10" t="s">
        <v>568</v>
      </c>
      <c r="C20" s="32" t="s">
        <v>342</v>
      </c>
      <c r="D20" s="28">
        <v>200</v>
      </c>
      <c r="E20" s="29" t="s">
        <v>16</v>
      </c>
      <c r="F20" s="29" t="s">
        <v>17</v>
      </c>
      <c r="G20" s="62">
        <v>65</v>
      </c>
      <c r="H20" s="62">
        <v>0</v>
      </c>
      <c r="I20" s="62">
        <v>0</v>
      </c>
    </row>
    <row r="21" spans="1:9" ht="131.25">
      <c r="A21" s="31"/>
      <c r="B21" s="10" t="s">
        <v>569</v>
      </c>
      <c r="C21" s="32" t="s">
        <v>343</v>
      </c>
      <c r="D21" s="28">
        <v>100</v>
      </c>
      <c r="E21" s="29" t="s">
        <v>16</v>
      </c>
      <c r="F21" s="29" t="s">
        <v>17</v>
      </c>
      <c r="G21" s="62">
        <v>570</v>
      </c>
      <c r="H21" s="62">
        <v>0</v>
      </c>
      <c r="I21" s="62">
        <v>0</v>
      </c>
    </row>
    <row r="22" spans="1:9" ht="93.75">
      <c r="A22" s="31"/>
      <c r="B22" s="10" t="s">
        <v>570</v>
      </c>
      <c r="C22" s="32" t="s">
        <v>343</v>
      </c>
      <c r="D22" s="28">
        <v>200</v>
      </c>
      <c r="E22" s="29" t="s">
        <v>16</v>
      </c>
      <c r="F22" s="29" t="s">
        <v>17</v>
      </c>
      <c r="G22" s="62">
        <v>72.5</v>
      </c>
      <c r="H22" s="62">
        <v>0</v>
      </c>
      <c r="I22" s="62">
        <v>0</v>
      </c>
    </row>
    <row r="23" spans="1:9" ht="18.75" hidden="1">
      <c r="A23" s="31"/>
      <c r="B23" s="10"/>
      <c r="C23" s="32"/>
      <c r="D23" s="28"/>
      <c r="E23" s="29"/>
      <c r="F23" s="29"/>
      <c r="G23" s="62"/>
      <c r="H23" s="62"/>
      <c r="I23" s="62"/>
    </row>
    <row r="24" spans="1:9" ht="18.75" hidden="1">
      <c r="A24" s="31"/>
      <c r="B24" s="10"/>
      <c r="C24" s="32"/>
      <c r="D24" s="28"/>
      <c r="E24" s="29"/>
      <c r="F24" s="29"/>
      <c r="G24" s="62"/>
      <c r="H24" s="62"/>
      <c r="I24" s="62"/>
    </row>
    <row r="25" spans="1:9" ht="168.75">
      <c r="A25" s="31"/>
      <c r="B25" s="10" t="s">
        <v>245</v>
      </c>
      <c r="C25" s="32" t="s">
        <v>18</v>
      </c>
      <c r="D25" s="28">
        <v>100</v>
      </c>
      <c r="E25" s="29" t="s">
        <v>16</v>
      </c>
      <c r="F25" s="29" t="s">
        <v>19</v>
      </c>
      <c r="G25" s="62">
        <v>511</v>
      </c>
      <c r="H25" s="62">
        <v>516</v>
      </c>
      <c r="I25" s="62">
        <v>536</v>
      </c>
    </row>
    <row r="26" spans="1:9" ht="131.25" hidden="1">
      <c r="A26" s="31"/>
      <c r="B26" s="10" t="s">
        <v>344</v>
      </c>
      <c r="C26" s="32" t="s">
        <v>18</v>
      </c>
      <c r="D26" s="28">
        <v>200</v>
      </c>
      <c r="E26" s="29" t="s">
        <v>16</v>
      </c>
      <c r="F26" s="29" t="s">
        <v>19</v>
      </c>
      <c r="G26" s="62">
        <v>0</v>
      </c>
      <c r="H26" s="62">
        <v>0</v>
      </c>
      <c r="I26" s="62"/>
    </row>
    <row r="27" spans="1:9" ht="131.25">
      <c r="A27" s="31"/>
      <c r="B27" s="10" t="s">
        <v>310</v>
      </c>
      <c r="C27" s="32" t="s">
        <v>311</v>
      </c>
      <c r="D27" s="32">
        <v>100</v>
      </c>
      <c r="E27" s="29" t="s">
        <v>16</v>
      </c>
      <c r="F27" s="29" t="s">
        <v>19</v>
      </c>
      <c r="G27" s="63">
        <v>542</v>
      </c>
      <c r="H27" s="63">
        <v>548</v>
      </c>
      <c r="I27" s="63">
        <v>567</v>
      </c>
    </row>
    <row r="28" spans="1:9" ht="75" hidden="1">
      <c r="A28" s="31"/>
      <c r="B28" s="33" t="s">
        <v>345</v>
      </c>
      <c r="C28" s="32" t="s">
        <v>311</v>
      </c>
      <c r="D28" s="32">
        <v>200</v>
      </c>
      <c r="E28" s="29" t="s">
        <v>16</v>
      </c>
      <c r="F28" s="29" t="s">
        <v>19</v>
      </c>
      <c r="G28" s="63">
        <v>0</v>
      </c>
      <c r="H28" s="63">
        <v>0</v>
      </c>
      <c r="I28" s="63"/>
    </row>
    <row r="29" spans="1:9" ht="187.5">
      <c r="A29" s="31"/>
      <c r="B29" s="10" t="s">
        <v>246</v>
      </c>
      <c r="C29" s="32" t="s">
        <v>20</v>
      </c>
      <c r="D29" s="32">
        <v>100</v>
      </c>
      <c r="E29" s="29" t="s">
        <v>16</v>
      </c>
      <c r="F29" s="29" t="s">
        <v>19</v>
      </c>
      <c r="G29" s="63">
        <v>532</v>
      </c>
      <c r="H29" s="63">
        <v>538</v>
      </c>
      <c r="I29" s="63">
        <v>557</v>
      </c>
    </row>
    <row r="30" spans="1:9" ht="150" hidden="1">
      <c r="A30" s="31"/>
      <c r="B30" s="10" t="s">
        <v>346</v>
      </c>
      <c r="C30" s="32" t="s">
        <v>20</v>
      </c>
      <c r="D30" s="32">
        <v>200</v>
      </c>
      <c r="E30" s="29" t="s">
        <v>16</v>
      </c>
      <c r="F30" s="29" t="s">
        <v>19</v>
      </c>
      <c r="G30" s="63">
        <v>0</v>
      </c>
      <c r="H30" s="63">
        <v>0</v>
      </c>
      <c r="I30" s="63"/>
    </row>
    <row r="31" spans="1:9" ht="112.5" hidden="1">
      <c r="A31" s="31"/>
      <c r="B31" s="10" t="s">
        <v>347</v>
      </c>
      <c r="C31" s="32"/>
      <c r="D31" s="32">
        <v>200</v>
      </c>
      <c r="E31" s="29" t="s">
        <v>16</v>
      </c>
      <c r="F31" s="29" t="s">
        <v>19</v>
      </c>
      <c r="G31" s="63">
        <v>0</v>
      </c>
      <c r="H31" s="63">
        <v>0</v>
      </c>
      <c r="I31" s="63"/>
    </row>
    <row r="32" spans="1:9" ht="56.25" hidden="1">
      <c r="A32" s="21"/>
      <c r="B32" s="24" t="s">
        <v>348</v>
      </c>
      <c r="C32" s="25" t="s">
        <v>349</v>
      </c>
      <c r="D32" s="26"/>
      <c r="E32" s="26"/>
      <c r="F32" s="26"/>
      <c r="G32" s="60"/>
      <c r="H32" s="60"/>
      <c r="I32" s="60"/>
    </row>
    <row r="33" spans="1:14" ht="37.5" hidden="1">
      <c r="A33" s="21"/>
      <c r="B33" s="24" t="s">
        <v>350</v>
      </c>
      <c r="C33" s="25" t="s">
        <v>351</v>
      </c>
      <c r="D33" s="26"/>
      <c r="E33" s="26"/>
      <c r="F33" s="26"/>
      <c r="G33" s="60">
        <v>0</v>
      </c>
      <c r="H33" s="60">
        <v>0</v>
      </c>
      <c r="I33" s="60"/>
    </row>
    <row r="34" spans="1:14" ht="112.5" hidden="1">
      <c r="A34" s="31"/>
      <c r="B34" s="10" t="s">
        <v>352</v>
      </c>
      <c r="C34" s="32" t="s">
        <v>353</v>
      </c>
      <c r="D34" s="32">
        <v>500</v>
      </c>
      <c r="E34" s="29" t="s">
        <v>354</v>
      </c>
      <c r="F34" s="29" t="s">
        <v>21</v>
      </c>
      <c r="G34" s="63">
        <v>0</v>
      </c>
      <c r="H34" s="63">
        <v>0</v>
      </c>
      <c r="I34" s="63"/>
    </row>
    <row r="35" spans="1:14" ht="37.5">
      <c r="A35" s="21" t="s">
        <v>22</v>
      </c>
      <c r="B35" s="24" t="s">
        <v>23</v>
      </c>
      <c r="C35" s="30" t="s">
        <v>24</v>
      </c>
      <c r="D35" s="26"/>
      <c r="E35" s="26"/>
      <c r="F35" s="26"/>
      <c r="G35" s="60">
        <f>SUM(G36+G42+G47+G55)</f>
        <v>57614.400000000001</v>
      </c>
      <c r="H35" s="60">
        <f t="shared" ref="H35:I35" si="0">SUM(H36+H42+H47+H55)</f>
        <v>56018.6</v>
      </c>
      <c r="I35" s="60">
        <f t="shared" si="0"/>
        <v>59566.1</v>
      </c>
    </row>
    <row r="36" spans="1:14" ht="56.25">
      <c r="A36" s="21"/>
      <c r="B36" s="24" t="s">
        <v>25</v>
      </c>
      <c r="C36" s="25" t="s">
        <v>26</v>
      </c>
      <c r="D36" s="26"/>
      <c r="E36" s="26"/>
      <c r="F36" s="26"/>
      <c r="G36" s="60">
        <f>33947.8</f>
        <v>33947.800000000003</v>
      </c>
      <c r="H36" s="60">
        <f>32666</f>
        <v>32666</v>
      </c>
      <c r="I36" s="60">
        <f>31012.1</f>
        <v>31012.1</v>
      </c>
      <c r="L36" s="8"/>
      <c r="M36" s="8"/>
      <c r="N36" s="8"/>
    </row>
    <row r="37" spans="1:14" ht="75">
      <c r="A37" s="31"/>
      <c r="B37" s="34" t="s">
        <v>234</v>
      </c>
      <c r="C37" s="28" t="s">
        <v>355</v>
      </c>
      <c r="D37" s="28">
        <v>500</v>
      </c>
      <c r="E37" s="29" t="s">
        <v>16</v>
      </c>
      <c r="F37" s="29" t="s">
        <v>17</v>
      </c>
      <c r="G37" s="62">
        <v>3000</v>
      </c>
      <c r="H37" s="62">
        <v>3000</v>
      </c>
      <c r="I37" s="62">
        <v>0</v>
      </c>
    </row>
    <row r="38" spans="1:14" ht="168.75">
      <c r="A38" s="31"/>
      <c r="B38" s="34" t="s">
        <v>243</v>
      </c>
      <c r="C38" s="28" t="s">
        <v>27</v>
      </c>
      <c r="D38" s="28">
        <v>100</v>
      </c>
      <c r="E38" s="29" t="s">
        <v>16</v>
      </c>
      <c r="F38" s="29" t="s">
        <v>17</v>
      </c>
      <c r="G38" s="62">
        <v>25864.799999999999</v>
      </c>
      <c r="H38" s="62">
        <v>24319.599999999999</v>
      </c>
      <c r="I38" s="62">
        <v>24562.600000000002</v>
      </c>
    </row>
    <row r="39" spans="1:14" ht="131.25">
      <c r="A39" s="31"/>
      <c r="B39" s="34" t="s">
        <v>244</v>
      </c>
      <c r="C39" s="28" t="s">
        <v>27</v>
      </c>
      <c r="D39" s="28">
        <v>200</v>
      </c>
      <c r="E39" s="29" t="s">
        <v>16</v>
      </c>
      <c r="F39" s="29" t="s">
        <v>17</v>
      </c>
      <c r="G39" s="62">
        <v>2219</v>
      </c>
      <c r="H39" s="62">
        <v>2451.7000000000007</v>
      </c>
      <c r="I39" s="62">
        <v>2735</v>
      </c>
    </row>
    <row r="40" spans="1:14" ht="112.5" hidden="1">
      <c r="A40" s="31"/>
      <c r="B40" s="34" t="s">
        <v>356</v>
      </c>
      <c r="C40" s="28" t="s">
        <v>27</v>
      </c>
      <c r="D40" s="28">
        <v>800</v>
      </c>
      <c r="E40" s="29" t="s">
        <v>16</v>
      </c>
      <c r="F40" s="29" t="s">
        <v>17</v>
      </c>
      <c r="G40" s="62">
        <v>0</v>
      </c>
      <c r="H40" s="62">
        <v>0</v>
      </c>
      <c r="I40" s="62"/>
    </row>
    <row r="41" spans="1:14" ht="168.75">
      <c r="A41" s="31"/>
      <c r="B41" s="34" t="s">
        <v>247</v>
      </c>
      <c r="C41" s="28" t="s">
        <v>28</v>
      </c>
      <c r="D41" s="28">
        <v>100</v>
      </c>
      <c r="E41" s="29" t="s">
        <v>16</v>
      </c>
      <c r="F41" s="29" t="s">
        <v>29</v>
      </c>
      <c r="G41" s="62">
        <v>2864</v>
      </c>
      <c r="H41" s="62">
        <v>2894.7</v>
      </c>
      <c r="I41" s="62">
        <v>3714.5</v>
      </c>
    </row>
    <row r="42" spans="1:14" ht="93.75">
      <c r="A42" s="21"/>
      <c r="B42" s="24" t="s">
        <v>560</v>
      </c>
      <c r="C42" s="25" t="s">
        <v>30</v>
      </c>
      <c r="D42" s="26"/>
      <c r="E42" s="26"/>
      <c r="F42" s="26"/>
      <c r="G42" s="60">
        <v>2772.2</v>
      </c>
      <c r="H42" s="60">
        <v>3409.2</v>
      </c>
      <c r="I42" s="60">
        <v>3442.7</v>
      </c>
    </row>
    <row r="43" spans="1:14" ht="168.75">
      <c r="A43" s="31"/>
      <c r="B43" s="27" t="s">
        <v>243</v>
      </c>
      <c r="C43" s="28" t="s">
        <v>31</v>
      </c>
      <c r="D43" s="29" t="s">
        <v>32</v>
      </c>
      <c r="E43" s="29" t="s">
        <v>16</v>
      </c>
      <c r="F43" s="29" t="s">
        <v>21</v>
      </c>
      <c r="G43" s="61">
        <v>579</v>
      </c>
      <c r="H43" s="61">
        <v>557</v>
      </c>
      <c r="I43" s="61">
        <v>562.5</v>
      </c>
      <c r="L43" s="9"/>
      <c r="M43" s="9"/>
      <c r="N43" s="9"/>
    </row>
    <row r="44" spans="1:14" ht="131.25">
      <c r="A44" s="31"/>
      <c r="B44" s="27" t="s">
        <v>244</v>
      </c>
      <c r="C44" s="28" t="s">
        <v>31</v>
      </c>
      <c r="D44" s="28">
        <v>200</v>
      </c>
      <c r="E44" s="29" t="s">
        <v>16</v>
      </c>
      <c r="F44" s="29" t="s">
        <v>21</v>
      </c>
      <c r="G44" s="64">
        <v>20</v>
      </c>
      <c r="H44" s="61">
        <v>20</v>
      </c>
      <c r="I44" s="61">
        <v>20</v>
      </c>
    </row>
    <row r="45" spans="1:14" ht="168.75">
      <c r="A45" s="31"/>
      <c r="B45" s="27" t="s">
        <v>243</v>
      </c>
      <c r="C45" s="28" t="s">
        <v>31</v>
      </c>
      <c r="D45" s="29" t="s">
        <v>32</v>
      </c>
      <c r="E45" s="29" t="s">
        <v>16</v>
      </c>
      <c r="F45" s="29" t="s">
        <v>37</v>
      </c>
      <c r="G45" s="61">
        <v>2128.1999999999998</v>
      </c>
      <c r="H45" s="61">
        <v>2787.2</v>
      </c>
      <c r="I45" s="61">
        <v>2815.2</v>
      </c>
    </row>
    <row r="46" spans="1:14" ht="131.25">
      <c r="A46" s="31"/>
      <c r="B46" s="27" t="s">
        <v>244</v>
      </c>
      <c r="C46" s="28" t="s">
        <v>31</v>
      </c>
      <c r="D46" s="28">
        <v>200</v>
      </c>
      <c r="E46" s="29" t="s">
        <v>16</v>
      </c>
      <c r="F46" s="29" t="s">
        <v>37</v>
      </c>
      <c r="G46" s="64">
        <v>45</v>
      </c>
      <c r="H46" s="61">
        <v>45</v>
      </c>
      <c r="I46" s="61">
        <v>45</v>
      </c>
    </row>
    <row r="47" spans="1:14" ht="56.25">
      <c r="A47" s="21"/>
      <c r="B47" s="24" t="s">
        <v>33</v>
      </c>
      <c r="C47" s="25" t="s">
        <v>34</v>
      </c>
      <c r="D47" s="26"/>
      <c r="E47" s="26"/>
      <c r="F47" s="26"/>
      <c r="G47" s="60">
        <v>20833.400000000001</v>
      </c>
      <c r="H47" s="60">
        <v>19943.400000000001</v>
      </c>
      <c r="I47" s="60">
        <v>25031.5</v>
      </c>
    </row>
    <row r="48" spans="1:14" ht="150">
      <c r="A48" s="31"/>
      <c r="B48" s="10" t="s">
        <v>248</v>
      </c>
      <c r="C48" s="32" t="s">
        <v>36</v>
      </c>
      <c r="D48" s="32">
        <v>100</v>
      </c>
      <c r="E48" s="29" t="s">
        <v>16</v>
      </c>
      <c r="F48" s="29" t="s">
        <v>19</v>
      </c>
      <c r="G48" s="63">
        <v>16183.1</v>
      </c>
      <c r="H48" s="63">
        <v>14487.1</v>
      </c>
      <c r="I48" s="63">
        <v>18989.8</v>
      </c>
    </row>
    <row r="49" spans="1:9" ht="93.75">
      <c r="A49" s="31"/>
      <c r="B49" s="10" t="s">
        <v>249</v>
      </c>
      <c r="C49" s="32" t="s">
        <v>36</v>
      </c>
      <c r="D49" s="32">
        <v>200</v>
      </c>
      <c r="E49" s="29" t="s">
        <v>16</v>
      </c>
      <c r="F49" s="29" t="s">
        <v>19</v>
      </c>
      <c r="G49" s="63">
        <v>4562.3000000000011</v>
      </c>
      <c r="H49" s="63">
        <v>5372.3000000000011</v>
      </c>
      <c r="I49" s="63">
        <v>5961.7000000000007</v>
      </c>
    </row>
    <row r="50" spans="1:9" ht="93.75">
      <c r="A50" s="31"/>
      <c r="B50" s="10" t="s">
        <v>250</v>
      </c>
      <c r="C50" s="32" t="s">
        <v>36</v>
      </c>
      <c r="D50" s="32">
        <v>800</v>
      </c>
      <c r="E50" s="29" t="s">
        <v>16</v>
      </c>
      <c r="F50" s="29" t="s">
        <v>19</v>
      </c>
      <c r="G50" s="63">
        <v>88</v>
      </c>
      <c r="H50" s="63">
        <v>84</v>
      </c>
      <c r="I50" s="63">
        <v>80</v>
      </c>
    </row>
    <row r="51" spans="1:9" ht="93.75" hidden="1">
      <c r="A51" s="31"/>
      <c r="B51" s="10" t="s">
        <v>357</v>
      </c>
      <c r="C51" s="32" t="s">
        <v>358</v>
      </c>
      <c r="D51" s="29" t="s">
        <v>205</v>
      </c>
      <c r="E51" s="35" t="s">
        <v>10</v>
      </c>
      <c r="F51" s="35" t="s">
        <v>11</v>
      </c>
      <c r="G51" s="63">
        <v>0</v>
      </c>
      <c r="H51" s="63">
        <v>0</v>
      </c>
      <c r="I51" s="63"/>
    </row>
    <row r="52" spans="1:9" ht="93.75" hidden="1">
      <c r="A52" s="31"/>
      <c r="B52" s="10" t="s">
        <v>359</v>
      </c>
      <c r="C52" s="32" t="s">
        <v>360</v>
      </c>
      <c r="D52" s="32">
        <v>300</v>
      </c>
      <c r="E52" s="32">
        <v>10</v>
      </c>
      <c r="F52" s="29" t="s">
        <v>21</v>
      </c>
      <c r="G52" s="65"/>
      <c r="H52" s="65"/>
      <c r="I52" s="65"/>
    </row>
    <row r="53" spans="1:9" ht="56.25" hidden="1">
      <c r="A53" s="21"/>
      <c r="B53" s="24" t="s">
        <v>361</v>
      </c>
      <c r="C53" s="25" t="s">
        <v>362</v>
      </c>
      <c r="D53" s="26"/>
      <c r="E53" s="26"/>
      <c r="F53" s="26"/>
      <c r="G53" s="60">
        <v>0</v>
      </c>
      <c r="H53" s="60">
        <v>0</v>
      </c>
      <c r="I53" s="60"/>
    </row>
    <row r="54" spans="1:9" ht="112.5" hidden="1">
      <c r="A54" s="31"/>
      <c r="B54" s="36" t="s">
        <v>363</v>
      </c>
      <c r="C54" s="32" t="s">
        <v>364</v>
      </c>
      <c r="D54" s="32">
        <v>200</v>
      </c>
      <c r="E54" s="35" t="s">
        <v>16</v>
      </c>
      <c r="F54" s="35" t="s">
        <v>10</v>
      </c>
      <c r="G54" s="63">
        <v>0</v>
      </c>
      <c r="H54" s="63">
        <v>0</v>
      </c>
      <c r="I54" s="63"/>
    </row>
    <row r="55" spans="1:9" ht="56.25">
      <c r="A55" s="21"/>
      <c r="B55" s="24" t="s">
        <v>365</v>
      </c>
      <c r="C55" s="25" t="s">
        <v>362</v>
      </c>
      <c r="D55" s="26"/>
      <c r="E55" s="26"/>
      <c r="F55" s="26"/>
      <c r="G55" s="60">
        <v>61</v>
      </c>
      <c r="H55" s="60">
        <v>0</v>
      </c>
      <c r="I55" s="60">
        <v>79.8</v>
      </c>
    </row>
    <row r="56" spans="1:9" ht="75">
      <c r="A56" s="31"/>
      <c r="B56" s="36" t="s">
        <v>366</v>
      </c>
      <c r="C56" s="32" t="s">
        <v>561</v>
      </c>
      <c r="D56" s="32">
        <v>200</v>
      </c>
      <c r="E56" s="35" t="s">
        <v>16</v>
      </c>
      <c r="F56" s="35" t="s">
        <v>11</v>
      </c>
      <c r="G56" s="63">
        <v>61</v>
      </c>
      <c r="H56" s="63">
        <v>0</v>
      </c>
      <c r="I56" s="63">
        <v>79.8</v>
      </c>
    </row>
    <row r="57" spans="1:9" ht="56.25" hidden="1">
      <c r="A57" s="21"/>
      <c r="B57" s="24" t="s">
        <v>367</v>
      </c>
      <c r="C57" s="25" t="s">
        <v>368</v>
      </c>
      <c r="D57" s="26"/>
      <c r="E57" s="26"/>
      <c r="F57" s="26"/>
      <c r="G57" s="60">
        <v>0</v>
      </c>
      <c r="H57" s="60">
        <v>0</v>
      </c>
      <c r="I57" s="60"/>
    </row>
    <row r="58" spans="1:9" ht="93.75" hidden="1">
      <c r="A58" s="31"/>
      <c r="B58" s="36" t="s">
        <v>369</v>
      </c>
      <c r="C58" s="32" t="s">
        <v>370</v>
      </c>
      <c r="D58" s="32">
        <v>500</v>
      </c>
      <c r="E58" s="35" t="s">
        <v>354</v>
      </c>
      <c r="F58" s="35" t="s">
        <v>21</v>
      </c>
      <c r="G58" s="63">
        <v>0</v>
      </c>
      <c r="H58" s="63">
        <v>0</v>
      </c>
      <c r="I58" s="63"/>
    </row>
    <row r="59" spans="1:9" ht="37.5">
      <c r="A59" s="31"/>
      <c r="B59" s="37" t="s">
        <v>564</v>
      </c>
      <c r="C59" s="20" t="s">
        <v>565</v>
      </c>
      <c r="D59" s="32"/>
      <c r="E59" s="35"/>
      <c r="F59" s="35"/>
      <c r="G59" s="63">
        <v>1172.8</v>
      </c>
      <c r="H59" s="63">
        <v>1000</v>
      </c>
      <c r="I59" s="63">
        <v>1000</v>
      </c>
    </row>
    <row r="60" spans="1:9" ht="75">
      <c r="A60" s="31"/>
      <c r="B60" s="38" t="s">
        <v>566</v>
      </c>
      <c r="C60" s="39" t="s">
        <v>562</v>
      </c>
      <c r="D60" s="40"/>
      <c r="E60" s="40"/>
      <c r="F60" s="40"/>
      <c r="G60" s="60">
        <v>1172.8</v>
      </c>
      <c r="H60" s="60">
        <v>1000</v>
      </c>
      <c r="I60" s="60">
        <v>1000</v>
      </c>
    </row>
    <row r="61" spans="1:9" ht="75">
      <c r="A61" s="31"/>
      <c r="B61" s="41" t="s">
        <v>567</v>
      </c>
      <c r="C61" s="42" t="s">
        <v>563</v>
      </c>
      <c r="D61" s="42">
        <v>600</v>
      </c>
      <c r="E61" s="43">
        <v>10</v>
      </c>
      <c r="F61" s="43" t="s">
        <v>37</v>
      </c>
      <c r="G61" s="63">
        <v>1172.8</v>
      </c>
      <c r="H61" s="63">
        <v>1000</v>
      </c>
      <c r="I61" s="63">
        <v>1000</v>
      </c>
    </row>
    <row r="62" spans="1:9" ht="56.25">
      <c r="A62" s="44" t="s">
        <v>38</v>
      </c>
      <c r="B62" s="45" t="s">
        <v>312</v>
      </c>
      <c r="C62" s="44" t="s">
        <v>39</v>
      </c>
      <c r="D62" s="44"/>
      <c r="E62" s="31"/>
      <c r="F62" s="31"/>
      <c r="G62" s="60">
        <v>1160606.5800799998</v>
      </c>
      <c r="H62" s="60">
        <v>644774.45948000008</v>
      </c>
      <c r="I62" s="60">
        <v>609571.03349000006</v>
      </c>
    </row>
    <row r="63" spans="1:9" ht="56.25">
      <c r="A63" s="44" t="s">
        <v>40</v>
      </c>
      <c r="B63" s="45" t="s">
        <v>41</v>
      </c>
      <c r="C63" s="44" t="s">
        <v>42</v>
      </c>
      <c r="D63" s="44"/>
      <c r="E63" s="31"/>
      <c r="F63" s="31"/>
      <c r="G63" s="60">
        <v>12204</v>
      </c>
      <c r="H63" s="60">
        <v>12694</v>
      </c>
      <c r="I63" s="60">
        <v>13201</v>
      </c>
    </row>
    <row r="64" spans="1:9" ht="56.25">
      <c r="A64" s="21"/>
      <c r="B64" s="24" t="s">
        <v>43</v>
      </c>
      <c r="C64" s="25" t="s">
        <v>44</v>
      </c>
      <c r="D64" s="26"/>
      <c r="E64" s="26"/>
      <c r="F64" s="26"/>
      <c r="G64" s="60">
        <v>1679</v>
      </c>
      <c r="H64" s="60">
        <v>1696.0000000000002</v>
      </c>
      <c r="I64" s="60">
        <v>1763.0000000000002</v>
      </c>
    </row>
    <row r="65" spans="1:9" ht="112.5">
      <c r="A65" s="31"/>
      <c r="B65" s="10" t="s">
        <v>313</v>
      </c>
      <c r="C65" s="32" t="s">
        <v>314</v>
      </c>
      <c r="D65" s="32">
        <v>100</v>
      </c>
      <c r="E65" s="29" t="s">
        <v>16</v>
      </c>
      <c r="F65" s="29" t="s">
        <v>19</v>
      </c>
      <c r="G65" s="63">
        <v>1510.5</v>
      </c>
      <c r="H65" s="63">
        <v>1571.8000000000002</v>
      </c>
      <c r="I65" s="63">
        <v>1634.3000000000002</v>
      </c>
    </row>
    <row r="66" spans="1:9" ht="75">
      <c r="A66" s="31"/>
      <c r="B66" s="10" t="s">
        <v>315</v>
      </c>
      <c r="C66" s="32" t="s">
        <v>314</v>
      </c>
      <c r="D66" s="32">
        <v>200</v>
      </c>
      <c r="E66" s="29" t="s">
        <v>16</v>
      </c>
      <c r="F66" s="29" t="s">
        <v>19</v>
      </c>
      <c r="G66" s="63">
        <v>168.5</v>
      </c>
      <c r="H66" s="63">
        <v>124.20000000000005</v>
      </c>
      <c r="I66" s="63">
        <v>128.70000000000005</v>
      </c>
    </row>
    <row r="67" spans="1:9" ht="37.5">
      <c r="A67" s="21"/>
      <c r="B67" s="24" t="s">
        <v>45</v>
      </c>
      <c r="C67" s="25" t="s">
        <v>46</v>
      </c>
      <c r="D67" s="26"/>
      <c r="E67" s="26"/>
      <c r="F67" s="26"/>
      <c r="G67" s="60">
        <v>10525</v>
      </c>
      <c r="H67" s="60">
        <v>10998</v>
      </c>
      <c r="I67" s="60">
        <v>11438</v>
      </c>
    </row>
    <row r="68" spans="1:9" ht="131.25" hidden="1">
      <c r="A68" s="31"/>
      <c r="B68" s="10" t="s">
        <v>371</v>
      </c>
      <c r="C68" s="12" t="s">
        <v>372</v>
      </c>
      <c r="D68" s="12">
        <v>300</v>
      </c>
      <c r="E68" s="32">
        <v>10</v>
      </c>
      <c r="F68" s="29" t="s">
        <v>17</v>
      </c>
      <c r="G68" s="63">
        <v>0</v>
      </c>
      <c r="H68" s="63">
        <v>0</v>
      </c>
      <c r="I68" s="63"/>
    </row>
    <row r="69" spans="1:9" ht="131.25" hidden="1">
      <c r="A69" s="31"/>
      <c r="B69" s="10" t="s">
        <v>373</v>
      </c>
      <c r="C69" s="12" t="s">
        <v>374</v>
      </c>
      <c r="D69" s="12">
        <v>300</v>
      </c>
      <c r="E69" s="32">
        <v>10</v>
      </c>
      <c r="F69" s="29" t="s">
        <v>17</v>
      </c>
      <c r="G69" s="63">
        <v>0</v>
      </c>
      <c r="H69" s="63">
        <v>0</v>
      </c>
      <c r="I69" s="63"/>
    </row>
    <row r="70" spans="1:9" ht="131.25" hidden="1">
      <c r="A70" s="31"/>
      <c r="B70" s="10" t="s">
        <v>375</v>
      </c>
      <c r="C70" s="12" t="s">
        <v>376</v>
      </c>
      <c r="D70" s="12">
        <v>300</v>
      </c>
      <c r="E70" s="32">
        <v>10</v>
      </c>
      <c r="F70" s="29" t="s">
        <v>17</v>
      </c>
      <c r="G70" s="63">
        <v>0</v>
      </c>
      <c r="H70" s="63">
        <v>0</v>
      </c>
      <c r="I70" s="63"/>
    </row>
    <row r="71" spans="1:9" ht="112.5" hidden="1">
      <c r="A71" s="31"/>
      <c r="B71" s="10" t="s">
        <v>377</v>
      </c>
      <c r="C71" s="12" t="s">
        <v>378</v>
      </c>
      <c r="D71" s="12">
        <v>300</v>
      </c>
      <c r="E71" s="32">
        <v>10</v>
      </c>
      <c r="F71" s="29" t="s">
        <v>17</v>
      </c>
      <c r="G71" s="63">
        <v>0</v>
      </c>
      <c r="H71" s="63">
        <v>0</v>
      </c>
      <c r="I71" s="63"/>
    </row>
    <row r="72" spans="1:9" ht="131.25" hidden="1">
      <c r="A72" s="31"/>
      <c r="B72" s="10" t="s">
        <v>379</v>
      </c>
      <c r="C72" s="12" t="s">
        <v>380</v>
      </c>
      <c r="D72" s="12">
        <v>300</v>
      </c>
      <c r="E72" s="32">
        <v>10</v>
      </c>
      <c r="F72" s="29" t="s">
        <v>17</v>
      </c>
      <c r="G72" s="63">
        <v>0</v>
      </c>
      <c r="H72" s="63">
        <v>0</v>
      </c>
      <c r="I72" s="63"/>
    </row>
    <row r="73" spans="1:9" ht="131.25">
      <c r="A73" s="31"/>
      <c r="B73" s="10" t="s">
        <v>579</v>
      </c>
      <c r="C73" s="12" t="s">
        <v>580</v>
      </c>
      <c r="D73" s="12" t="s">
        <v>581</v>
      </c>
      <c r="E73" s="32">
        <v>10</v>
      </c>
      <c r="F73" s="29" t="s">
        <v>17</v>
      </c>
      <c r="G73" s="63">
        <v>3100</v>
      </c>
      <c r="H73" s="63">
        <v>3350</v>
      </c>
      <c r="I73" s="63">
        <v>3550</v>
      </c>
    </row>
    <row r="74" spans="1:9" ht="131.25">
      <c r="A74" s="31"/>
      <c r="B74" s="10" t="s">
        <v>579</v>
      </c>
      <c r="C74" s="12" t="s">
        <v>582</v>
      </c>
      <c r="D74" s="12" t="s">
        <v>581</v>
      </c>
      <c r="E74" s="32">
        <v>10</v>
      </c>
      <c r="F74" s="29" t="s">
        <v>17</v>
      </c>
      <c r="G74" s="63">
        <v>3075</v>
      </c>
      <c r="H74" s="63">
        <v>3198</v>
      </c>
      <c r="I74" s="63">
        <v>3238</v>
      </c>
    </row>
    <row r="75" spans="1:9" ht="131.25">
      <c r="A75" s="31"/>
      <c r="B75" s="10" t="s">
        <v>579</v>
      </c>
      <c r="C75" s="12" t="s">
        <v>583</v>
      </c>
      <c r="D75" s="12" t="s">
        <v>581</v>
      </c>
      <c r="E75" s="32">
        <v>10</v>
      </c>
      <c r="F75" s="29" t="s">
        <v>17</v>
      </c>
      <c r="G75" s="63">
        <v>4350</v>
      </c>
      <c r="H75" s="63">
        <v>4450</v>
      </c>
      <c r="I75" s="63">
        <v>4650</v>
      </c>
    </row>
    <row r="76" spans="1:9" ht="131.25" hidden="1">
      <c r="A76" s="31"/>
      <c r="B76" s="10" t="s">
        <v>381</v>
      </c>
      <c r="C76" s="12" t="s">
        <v>382</v>
      </c>
      <c r="D76" s="12">
        <v>300</v>
      </c>
      <c r="E76" s="32">
        <v>10</v>
      </c>
      <c r="F76" s="29" t="s">
        <v>17</v>
      </c>
      <c r="G76" s="63">
        <v>0</v>
      </c>
      <c r="H76" s="63">
        <v>0</v>
      </c>
      <c r="I76" s="63"/>
    </row>
    <row r="77" spans="1:9" ht="150" hidden="1">
      <c r="A77" s="31"/>
      <c r="B77" s="10" t="s">
        <v>383</v>
      </c>
      <c r="C77" s="12" t="s">
        <v>384</v>
      </c>
      <c r="D77" s="12">
        <v>300</v>
      </c>
      <c r="E77" s="32">
        <v>10</v>
      </c>
      <c r="F77" s="29" t="s">
        <v>17</v>
      </c>
      <c r="G77" s="63">
        <v>0</v>
      </c>
      <c r="H77" s="63">
        <v>0</v>
      </c>
      <c r="I77" s="63"/>
    </row>
    <row r="78" spans="1:9" ht="18.75">
      <c r="A78" s="44" t="s">
        <v>47</v>
      </c>
      <c r="B78" s="46" t="s">
        <v>48</v>
      </c>
      <c r="C78" s="44" t="s">
        <v>49</v>
      </c>
      <c r="D78" s="46"/>
      <c r="E78" s="46"/>
      <c r="F78" s="46"/>
      <c r="G78" s="60">
        <v>1039675.7537799999</v>
      </c>
      <c r="H78" s="60">
        <v>519050.48358</v>
      </c>
      <c r="I78" s="60">
        <v>478853.54559000005</v>
      </c>
    </row>
    <row r="79" spans="1:9" ht="37.5">
      <c r="A79" s="21"/>
      <c r="B79" s="24" t="s">
        <v>50</v>
      </c>
      <c r="C79" s="25" t="s">
        <v>51</v>
      </c>
      <c r="D79" s="26"/>
      <c r="E79" s="26"/>
      <c r="F79" s="26"/>
      <c r="G79" s="60">
        <v>100722.3</v>
      </c>
      <c r="H79" s="60">
        <v>102313.4</v>
      </c>
      <c r="I79" s="60">
        <v>107814.98</v>
      </c>
    </row>
    <row r="80" spans="1:9" ht="150">
      <c r="A80" s="31"/>
      <c r="B80" s="27" t="s">
        <v>253</v>
      </c>
      <c r="C80" s="28" t="s">
        <v>52</v>
      </c>
      <c r="D80" s="28">
        <v>100</v>
      </c>
      <c r="E80" s="29" t="s">
        <v>10</v>
      </c>
      <c r="F80" s="29" t="s">
        <v>16</v>
      </c>
      <c r="G80" s="61">
        <v>6264.7</v>
      </c>
      <c r="H80" s="61">
        <v>6515.2000000000007</v>
      </c>
      <c r="I80" s="61">
        <v>6775.7</v>
      </c>
    </row>
    <row r="81" spans="1:14" ht="150">
      <c r="A81" s="31"/>
      <c r="B81" s="27" t="s">
        <v>253</v>
      </c>
      <c r="C81" s="28" t="s">
        <v>52</v>
      </c>
      <c r="D81" s="28">
        <v>100</v>
      </c>
      <c r="E81" s="29" t="s">
        <v>10</v>
      </c>
      <c r="F81" s="29" t="s">
        <v>29</v>
      </c>
      <c r="G81" s="61">
        <v>1212.5999999999999</v>
      </c>
      <c r="H81" s="61">
        <v>1261.0999999999999</v>
      </c>
      <c r="I81" s="61">
        <v>1311.6</v>
      </c>
    </row>
    <row r="82" spans="1:14" ht="112.5">
      <c r="A82" s="31"/>
      <c r="B82" s="27" t="s">
        <v>254</v>
      </c>
      <c r="C82" s="28" t="s">
        <v>52</v>
      </c>
      <c r="D82" s="28">
        <v>200</v>
      </c>
      <c r="E82" s="29" t="s">
        <v>10</v>
      </c>
      <c r="F82" s="29" t="s">
        <v>16</v>
      </c>
      <c r="G82" s="61">
        <v>5299.7999999999993</v>
      </c>
      <c r="H82" s="61">
        <v>4743.7999999999984</v>
      </c>
      <c r="I82" s="61">
        <v>4981.2999999999993</v>
      </c>
    </row>
    <row r="83" spans="1:14" ht="112.5">
      <c r="A83" s="31"/>
      <c r="B83" s="27" t="s">
        <v>254</v>
      </c>
      <c r="C83" s="28" t="s">
        <v>52</v>
      </c>
      <c r="D83" s="28">
        <v>200</v>
      </c>
      <c r="E83" s="29" t="s">
        <v>10</v>
      </c>
      <c r="F83" s="29" t="s">
        <v>29</v>
      </c>
      <c r="G83" s="61">
        <v>1304.4000000000001</v>
      </c>
      <c r="H83" s="61">
        <v>1309.7</v>
      </c>
      <c r="I83" s="61">
        <v>1315</v>
      </c>
    </row>
    <row r="84" spans="1:14" ht="93.75">
      <c r="A84" s="31"/>
      <c r="B84" s="27" t="s">
        <v>385</v>
      </c>
      <c r="C84" s="28" t="s">
        <v>52</v>
      </c>
      <c r="D84" s="28">
        <v>500</v>
      </c>
      <c r="E84" s="29" t="s">
        <v>10</v>
      </c>
      <c r="F84" s="29" t="s">
        <v>16</v>
      </c>
      <c r="G84" s="61">
        <v>45</v>
      </c>
      <c r="H84" s="61">
        <v>0</v>
      </c>
      <c r="I84" s="61">
        <v>0</v>
      </c>
    </row>
    <row r="85" spans="1:14" ht="131.25">
      <c r="A85" s="31"/>
      <c r="B85" s="27" t="s">
        <v>255</v>
      </c>
      <c r="C85" s="28" t="s">
        <v>52</v>
      </c>
      <c r="D85" s="28">
        <v>600</v>
      </c>
      <c r="E85" s="29" t="s">
        <v>10</v>
      </c>
      <c r="F85" s="29" t="s">
        <v>16</v>
      </c>
      <c r="G85" s="61">
        <v>33755.899999999994</v>
      </c>
      <c r="H85" s="61">
        <v>33446.199999999997</v>
      </c>
      <c r="I85" s="61">
        <v>35204.379999999997</v>
      </c>
    </row>
    <row r="86" spans="1:14" ht="131.25">
      <c r="A86" s="31"/>
      <c r="B86" s="27" t="s">
        <v>255</v>
      </c>
      <c r="C86" s="28" t="s">
        <v>52</v>
      </c>
      <c r="D86" s="28">
        <v>600</v>
      </c>
      <c r="E86" s="29" t="s">
        <v>10</v>
      </c>
      <c r="F86" s="29" t="s">
        <v>29</v>
      </c>
      <c r="G86" s="61">
        <v>331.9</v>
      </c>
      <c r="H86" s="61">
        <v>345.2</v>
      </c>
      <c r="I86" s="61">
        <v>358.9</v>
      </c>
    </row>
    <row r="87" spans="1:14" ht="93.75">
      <c r="A87" s="31"/>
      <c r="B87" s="27" t="s">
        <v>256</v>
      </c>
      <c r="C87" s="28" t="s">
        <v>52</v>
      </c>
      <c r="D87" s="28">
        <v>800</v>
      </c>
      <c r="E87" s="29" t="s">
        <v>10</v>
      </c>
      <c r="F87" s="29" t="s">
        <v>16</v>
      </c>
      <c r="G87" s="61">
        <v>63.8</v>
      </c>
      <c r="H87" s="61">
        <v>63.8</v>
      </c>
      <c r="I87" s="61">
        <v>63.8</v>
      </c>
    </row>
    <row r="88" spans="1:14" ht="168.75">
      <c r="A88" s="31"/>
      <c r="B88" s="10" t="s">
        <v>257</v>
      </c>
      <c r="C88" s="28" t="s">
        <v>53</v>
      </c>
      <c r="D88" s="28">
        <v>100</v>
      </c>
      <c r="E88" s="29" t="s">
        <v>10</v>
      </c>
      <c r="F88" s="29" t="s">
        <v>16</v>
      </c>
      <c r="G88" s="61">
        <v>10009.4</v>
      </c>
      <c r="H88" s="61">
        <v>10519.3</v>
      </c>
      <c r="I88" s="61">
        <v>11110.3</v>
      </c>
    </row>
    <row r="89" spans="1:14" ht="168.75">
      <c r="A89" s="31"/>
      <c r="B89" s="10" t="s">
        <v>257</v>
      </c>
      <c r="C89" s="28" t="s">
        <v>53</v>
      </c>
      <c r="D89" s="28">
        <v>100</v>
      </c>
      <c r="E89" s="29" t="s">
        <v>10</v>
      </c>
      <c r="F89" s="29" t="s">
        <v>29</v>
      </c>
      <c r="G89" s="61">
        <v>5353.2</v>
      </c>
      <c r="H89" s="61">
        <v>5625.5</v>
      </c>
      <c r="I89" s="61">
        <v>5942.5</v>
      </c>
    </row>
    <row r="90" spans="1:14" ht="131.25">
      <c r="A90" s="31"/>
      <c r="B90" s="10" t="s">
        <v>258</v>
      </c>
      <c r="C90" s="28" t="s">
        <v>53</v>
      </c>
      <c r="D90" s="28">
        <v>200</v>
      </c>
      <c r="E90" s="29" t="s">
        <v>10</v>
      </c>
      <c r="F90" s="29" t="s">
        <v>16</v>
      </c>
      <c r="G90" s="61">
        <v>199.2</v>
      </c>
      <c r="H90" s="61">
        <v>201.9</v>
      </c>
      <c r="I90" s="61">
        <v>220.7</v>
      </c>
    </row>
    <row r="91" spans="1:14" ht="131.25">
      <c r="A91" s="31"/>
      <c r="B91" s="10" t="s">
        <v>258</v>
      </c>
      <c r="C91" s="28" t="s">
        <v>53</v>
      </c>
      <c r="D91" s="28">
        <v>200</v>
      </c>
      <c r="E91" s="29" t="s">
        <v>10</v>
      </c>
      <c r="F91" s="29" t="s">
        <v>29</v>
      </c>
      <c r="G91" s="61">
        <v>116</v>
      </c>
      <c r="H91" s="61">
        <v>116</v>
      </c>
      <c r="I91" s="61">
        <v>128.30000000000001</v>
      </c>
    </row>
    <row r="92" spans="1:14" ht="150">
      <c r="A92" s="31"/>
      <c r="B92" s="10" t="s">
        <v>259</v>
      </c>
      <c r="C92" s="28" t="s">
        <v>53</v>
      </c>
      <c r="D92" s="28">
        <v>600</v>
      </c>
      <c r="E92" s="29" t="s">
        <v>10</v>
      </c>
      <c r="F92" s="29" t="s">
        <v>16</v>
      </c>
      <c r="G92" s="61">
        <v>44554.5</v>
      </c>
      <c r="H92" s="61">
        <v>46823.199999999997</v>
      </c>
      <c r="I92" s="61">
        <v>49458.8</v>
      </c>
    </row>
    <row r="93" spans="1:14" ht="150">
      <c r="A93" s="31"/>
      <c r="B93" s="10" t="s">
        <v>259</v>
      </c>
      <c r="C93" s="28" t="s">
        <v>53</v>
      </c>
      <c r="D93" s="28">
        <v>600</v>
      </c>
      <c r="E93" s="29" t="s">
        <v>10</v>
      </c>
      <c r="F93" s="29" t="s">
        <v>29</v>
      </c>
      <c r="G93" s="61">
        <v>1136.7</v>
      </c>
      <c r="H93" s="61">
        <v>1194.7</v>
      </c>
      <c r="I93" s="61">
        <v>1262.9000000000001</v>
      </c>
    </row>
    <row r="94" spans="1:14" ht="56.25">
      <c r="A94" s="31"/>
      <c r="B94" s="27" t="s">
        <v>386</v>
      </c>
      <c r="C94" s="28" t="s">
        <v>387</v>
      </c>
      <c r="D94" s="28">
        <v>200</v>
      </c>
      <c r="E94" s="29" t="s">
        <v>10</v>
      </c>
      <c r="F94" s="29" t="s">
        <v>16</v>
      </c>
      <c r="G94" s="61">
        <v>280</v>
      </c>
      <c r="H94" s="61">
        <v>0</v>
      </c>
      <c r="I94" s="61">
        <v>0</v>
      </c>
    </row>
    <row r="95" spans="1:14" ht="75">
      <c r="A95" s="31"/>
      <c r="B95" s="27" t="s">
        <v>388</v>
      </c>
      <c r="C95" s="28" t="s">
        <v>387</v>
      </c>
      <c r="D95" s="28">
        <v>600</v>
      </c>
      <c r="E95" s="29" t="s">
        <v>10</v>
      </c>
      <c r="F95" s="29" t="s">
        <v>16</v>
      </c>
      <c r="G95" s="61">
        <v>250</v>
      </c>
      <c r="H95" s="61">
        <v>0</v>
      </c>
      <c r="I95" s="61">
        <v>0</v>
      </c>
      <c r="N95">
        <v>929498.8</v>
      </c>
    </row>
    <row r="96" spans="1:14" ht="18.75">
      <c r="A96" s="21"/>
      <c r="B96" s="24" t="s">
        <v>54</v>
      </c>
      <c r="C96" s="25" t="s">
        <v>55</v>
      </c>
      <c r="D96" s="26"/>
      <c r="E96" s="26"/>
      <c r="F96" s="26"/>
      <c r="G96" s="60">
        <v>928701.6</v>
      </c>
      <c r="H96" s="60">
        <v>406087.7</v>
      </c>
      <c r="I96" s="60">
        <v>359730.5</v>
      </c>
      <c r="N96">
        <v>928701.6</v>
      </c>
    </row>
    <row r="97" spans="1:14" ht="112.5">
      <c r="A97" s="31"/>
      <c r="B97" s="27" t="s">
        <v>254</v>
      </c>
      <c r="C97" s="28" t="s">
        <v>56</v>
      </c>
      <c r="D97" s="28">
        <v>200</v>
      </c>
      <c r="E97" s="29" t="s">
        <v>10</v>
      </c>
      <c r="F97" s="29" t="s">
        <v>29</v>
      </c>
      <c r="G97" s="61">
        <v>14670.6</v>
      </c>
      <c r="H97" s="61">
        <v>14745.1</v>
      </c>
      <c r="I97" s="61">
        <v>15913.9</v>
      </c>
      <c r="N97">
        <f>SUM(N95-N96)</f>
        <v>797.20000000006985</v>
      </c>
    </row>
    <row r="98" spans="1:14" ht="112.5" hidden="1">
      <c r="A98" s="31"/>
      <c r="B98" s="27" t="s">
        <v>389</v>
      </c>
      <c r="C98" s="28" t="s">
        <v>56</v>
      </c>
      <c r="D98" s="28">
        <v>500</v>
      </c>
      <c r="E98" s="29" t="s">
        <v>10</v>
      </c>
      <c r="F98" s="29" t="s">
        <v>29</v>
      </c>
      <c r="G98" s="61">
        <v>0</v>
      </c>
      <c r="H98" s="61">
        <v>0</v>
      </c>
      <c r="I98" s="61"/>
    </row>
    <row r="99" spans="1:14" ht="112.5">
      <c r="A99" s="31"/>
      <c r="B99" s="27" t="s">
        <v>584</v>
      </c>
      <c r="C99" s="28" t="s">
        <v>56</v>
      </c>
      <c r="D99" s="28">
        <v>300</v>
      </c>
      <c r="E99" s="29" t="s">
        <v>10</v>
      </c>
      <c r="F99" s="29" t="s">
        <v>29</v>
      </c>
      <c r="G99" s="61">
        <v>16</v>
      </c>
      <c r="H99" s="61">
        <v>17.2</v>
      </c>
      <c r="I99" s="61">
        <v>17.3</v>
      </c>
    </row>
    <row r="100" spans="1:14" ht="131.25">
      <c r="A100" s="31"/>
      <c r="B100" s="27" t="s">
        <v>255</v>
      </c>
      <c r="C100" s="28" t="s">
        <v>56</v>
      </c>
      <c r="D100" s="28">
        <v>600</v>
      </c>
      <c r="E100" s="29" t="s">
        <v>10</v>
      </c>
      <c r="F100" s="29" t="s">
        <v>29</v>
      </c>
      <c r="G100" s="61">
        <v>38439.300000000003</v>
      </c>
      <c r="H100" s="61">
        <v>37115.5</v>
      </c>
      <c r="I100" s="61">
        <v>38753.9</v>
      </c>
    </row>
    <row r="101" spans="1:14" ht="93.75">
      <c r="A101" s="31"/>
      <c r="B101" s="27" t="s">
        <v>256</v>
      </c>
      <c r="C101" s="28" t="s">
        <v>56</v>
      </c>
      <c r="D101" s="28">
        <v>800</v>
      </c>
      <c r="E101" s="29" t="s">
        <v>10</v>
      </c>
      <c r="F101" s="29" t="s">
        <v>29</v>
      </c>
      <c r="G101" s="61">
        <v>924.4</v>
      </c>
      <c r="H101" s="61">
        <v>961.2</v>
      </c>
      <c r="I101" s="61">
        <v>924.4</v>
      </c>
    </row>
    <row r="102" spans="1:14" ht="75">
      <c r="A102" s="31"/>
      <c r="B102" s="27" t="s">
        <v>390</v>
      </c>
      <c r="C102" s="28" t="s">
        <v>199</v>
      </c>
      <c r="D102" s="28">
        <v>200</v>
      </c>
      <c r="E102" s="29" t="s">
        <v>10</v>
      </c>
      <c r="F102" s="29" t="s">
        <v>29</v>
      </c>
      <c r="G102" s="61">
        <v>2696.5</v>
      </c>
      <c r="H102" s="61">
        <v>2696.5</v>
      </c>
      <c r="I102" s="61">
        <v>2696.5</v>
      </c>
    </row>
    <row r="103" spans="1:14" ht="93.75">
      <c r="A103" s="31"/>
      <c r="B103" s="27" t="s">
        <v>391</v>
      </c>
      <c r="C103" s="28" t="s">
        <v>199</v>
      </c>
      <c r="D103" s="28">
        <v>600</v>
      </c>
      <c r="E103" s="29" t="s">
        <v>10</v>
      </c>
      <c r="F103" s="29" t="s">
        <v>29</v>
      </c>
      <c r="G103" s="61">
        <v>9912.4</v>
      </c>
      <c r="H103" s="61">
        <v>9912.4</v>
      </c>
      <c r="I103" s="61">
        <v>9912.4</v>
      </c>
    </row>
    <row r="104" spans="1:14" ht="75">
      <c r="A104" s="31"/>
      <c r="B104" s="27" t="s">
        <v>392</v>
      </c>
      <c r="C104" s="28" t="s">
        <v>393</v>
      </c>
      <c r="D104" s="28">
        <v>600</v>
      </c>
      <c r="E104" s="29" t="s">
        <v>10</v>
      </c>
      <c r="F104" s="29" t="s">
        <v>29</v>
      </c>
      <c r="G104" s="61"/>
      <c r="H104" s="61">
        <v>58623.095999999998</v>
      </c>
      <c r="I104" s="61"/>
    </row>
    <row r="105" spans="1:14" ht="187.5">
      <c r="A105" s="31"/>
      <c r="B105" s="27" t="s">
        <v>260</v>
      </c>
      <c r="C105" s="28" t="s">
        <v>202</v>
      </c>
      <c r="D105" s="28">
        <v>100</v>
      </c>
      <c r="E105" s="29" t="s">
        <v>10</v>
      </c>
      <c r="F105" s="29" t="s">
        <v>29</v>
      </c>
      <c r="G105" s="61">
        <v>4296.6599999999989</v>
      </c>
      <c r="H105" s="61">
        <v>4296.6599999999989</v>
      </c>
      <c r="I105" s="61">
        <v>4296.6599999999989</v>
      </c>
    </row>
    <row r="106" spans="1:14" ht="150">
      <c r="A106" s="31"/>
      <c r="B106" s="27" t="s">
        <v>261</v>
      </c>
      <c r="C106" s="28" t="s">
        <v>202</v>
      </c>
      <c r="D106" s="28">
        <v>600</v>
      </c>
      <c r="E106" s="29" t="s">
        <v>10</v>
      </c>
      <c r="F106" s="29" t="s">
        <v>29</v>
      </c>
      <c r="G106" s="61">
        <v>7890.14</v>
      </c>
      <c r="H106" s="61">
        <v>7890.14</v>
      </c>
      <c r="I106" s="61">
        <v>7890.14</v>
      </c>
    </row>
    <row r="107" spans="1:14" ht="225">
      <c r="A107" s="31"/>
      <c r="B107" s="10" t="s">
        <v>262</v>
      </c>
      <c r="C107" s="28" t="s">
        <v>57</v>
      </c>
      <c r="D107" s="28">
        <v>100</v>
      </c>
      <c r="E107" s="29" t="s">
        <v>10</v>
      </c>
      <c r="F107" s="29" t="s">
        <v>29</v>
      </c>
      <c r="G107" s="61">
        <v>70949.3</v>
      </c>
      <c r="H107" s="61">
        <v>75627.600000000006</v>
      </c>
      <c r="I107" s="61">
        <v>80540.800000000003</v>
      </c>
    </row>
    <row r="108" spans="1:14" ht="168.75">
      <c r="A108" s="31"/>
      <c r="B108" s="10" t="s">
        <v>263</v>
      </c>
      <c r="C108" s="28" t="s">
        <v>57</v>
      </c>
      <c r="D108" s="28">
        <v>200</v>
      </c>
      <c r="E108" s="29" t="s">
        <v>10</v>
      </c>
      <c r="F108" s="29" t="s">
        <v>29</v>
      </c>
      <c r="G108" s="61">
        <v>2229.8000000000002</v>
      </c>
      <c r="H108" s="61">
        <v>2322.8000000000002</v>
      </c>
      <c r="I108" s="61">
        <v>2534.8000000000002</v>
      </c>
    </row>
    <row r="109" spans="1:14" ht="187.5">
      <c r="A109" s="31"/>
      <c r="B109" s="10" t="s">
        <v>264</v>
      </c>
      <c r="C109" s="28" t="s">
        <v>57</v>
      </c>
      <c r="D109" s="28">
        <v>600</v>
      </c>
      <c r="E109" s="29" t="s">
        <v>10</v>
      </c>
      <c r="F109" s="29" t="s">
        <v>29</v>
      </c>
      <c r="G109" s="61">
        <v>165303.29999999999</v>
      </c>
      <c r="H109" s="61">
        <v>176086.7</v>
      </c>
      <c r="I109" s="61">
        <v>189064.7</v>
      </c>
    </row>
    <row r="110" spans="1:14" ht="168.75">
      <c r="A110" s="31"/>
      <c r="B110" s="10" t="s">
        <v>316</v>
      </c>
      <c r="C110" s="12" t="s">
        <v>58</v>
      </c>
      <c r="D110" s="32">
        <v>300</v>
      </c>
      <c r="E110" s="32">
        <v>10</v>
      </c>
      <c r="F110" s="29" t="s">
        <v>17</v>
      </c>
      <c r="G110" s="63">
        <v>675.3</v>
      </c>
      <c r="H110" s="63">
        <v>702.3</v>
      </c>
      <c r="I110" s="63">
        <v>730.4</v>
      </c>
    </row>
    <row r="111" spans="1:14" ht="112.5">
      <c r="A111" s="31"/>
      <c r="B111" s="10" t="s">
        <v>265</v>
      </c>
      <c r="C111" s="12" t="s">
        <v>306</v>
      </c>
      <c r="D111" s="32">
        <v>200</v>
      </c>
      <c r="E111" s="35" t="s">
        <v>10</v>
      </c>
      <c r="F111" s="29" t="s">
        <v>29</v>
      </c>
      <c r="G111" s="63">
        <v>684</v>
      </c>
      <c r="H111" s="63">
        <v>711.4</v>
      </c>
      <c r="I111" s="63">
        <v>739.8</v>
      </c>
    </row>
    <row r="112" spans="1:14" ht="131.25">
      <c r="A112" s="31"/>
      <c r="B112" s="10" t="s">
        <v>266</v>
      </c>
      <c r="C112" s="12" t="s">
        <v>306</v>
      </c>
      <c r="D112" s="32">
        <v>600</v>
      </c>
      <c r="E112" s="35" t="s">
        <v>10</v>
      </c>
      <c r="F112" s="29" t="s">
        <v>29</v>
      </c>
      <c r="G112" s="63">
        <v>2416</v>
      </c>
      <c r="H112" s="63">
        <v>2519.5</v>
      </c>
      <c r="I112" s="63">
        <v>2613.1999999999998</v>
      </c>
    </row>
    <row r="113" spans="1:9" ht="112.5">
      <c r="A113" s="31"/>
      <c r="B113" s="10" t="s">
        <v>267</v>
      </c>
      <c r="C113" s="12" t="s">
        <v>307</v>
      </c>
      <c r="D113" s="32">
        <v>200</v>
      </c>
      <c r="E113" s="35" t="s">
        <v>10</v>
      </c>
      <c r="F113" s="29" t="s">
        <v>29</v>
      </c>
      <c r="G113" s="63">
        <v>100</v>
      </c>
      <c r="H113" s="63">
        <v>100</v>
      </c>
      <c r="I113" s="63">
        <v>100</v>
      </c>
    </row>
    <row r="114" spans="1:9" ht="187.5" hidden="1">
      <c r="A114" s="31"/>
      <c r="B114" s="10" t="s">
        <v>394</v>
      </c>
      <c r="C114" s="12" t="s">
        <v>395</v>
      </c>
      <c r="D114" s="32">
        <v>600</v>
      </c>
      <c r="E114" s="35" t="s">
        <v>10</v>
      </c>
      <c r="F114" s="29" t="s">
        <v>29</v>
      </c>
      <c r="G114" s="63">
        <v>0</v>
      </c>
      <c r="H114" s="63">
        <v>0</v>
      </c>
      <c r="I114" s="63"/>
    </row>
    <row r="115" spans="1:9" ht="150" hidden="1">
      <c r="A115" s="31"/>
      <c r="B115" s="10" t="s">
        <v>396</v>
      </c>
      <c r="C115" s="12" t="s">
        <v>397</v>
      </c>
      <c r="D115" s="32">
        <v>200</v>
      </c>
      <c r="E115" s="35" t="s">
        <v>10</v>
      </c>
      <c r="F115" s="29" t="s">
        <v>29</v>
      </c>
      <c r="G115" s="63"/>
      <c r="H115" s="63"/>
      <c r="I115" s="63"/>
    </row>
    <row r="116" spans="1:9" ht="168.75" hidden="1">
      <c r="A116" s="31"/>
      <c r="B116" s="10" t="s">
        <v>398</v>
      </c>
      <c r="C116" s="12" t="s">
        <v>397</v>
      </c>
      <c r="D116" s="32">
        <v>600</v>
      </c>
      <c r="E116" s="35" t="s">
        <v>10</v>
      </c>
      <c r="F116" s="29" t="s">
        <v>29</v>
      </c>
      <c r="G116" s="63">
        <v>0</v>
      </c>
      <c r="H116" s="63">
        <v>0</v>
      </c>
      <c r="I116" s="63"/>
    </row>
    <row r="117" spans="1:9" ht="131.25" hidden="1">
      <c r="A117" s="31"/>
      <c r="B117" s="10" t="s">
        <v>399</v>
      </c>
      <c r="C117" s="12"/>
      <c r="D117" s="32">
        <v>200</v>
      </c>
      <c r="E117" s="35" t="s">
        <v>10</v>
      </c>
      <c r="F117" s="29" t="s">
        <v>29</v>
      </c>
      <c r="G117" s="63">
        <v>0</v>
      </c>
      <c r="H117" s="63">
        <v>0</v>
      </c>
      <c r="I117" s="63"/>
    </row>
    <row r="118" spans="1:9" ht="131.25" hidden="1">
      <c r="A118" s="31"/>
      <c r="B118" s="10" t="s">
        <v>400</v>
      </c>
      <c r="C118" s="12"/>
      <c r="D118" s="32">
        <v>600</v>
      </c>
      <c r="E118" s="35" t="s">
        <v>10</v>
      </c>
      <c r="F118" s="29" t="s">
        <v>29</v>
      </c>
      <c r="G118" s="63">
        <v>0</v>
      </c>
      <c r="H118" s="63">
        <v>0</v>
      </c>
      <c r="I118" s="63"/>
    </row>
    <row r="119" spans="1:9" ht="168.75" hidden="1">
      <c r="A119" s="31"/>
      <c r="B119" s="10" t="s">
        <v>401</v>
      </c>
      <c r="C119" s="12"/>
      <c r="D119" s="32">
        <v>600</v>
      </c>
      <c r="E119" s="35" t="s">
        <v>10</v>
      </c>
      <c r="F119" s="29" t="s">
        <v>29</v>
      </c>
      <c r="G119" s="63">
        <v>0</v>
      </c>
      <c r="H119" s="63">
        <v>0</v>
      </c>
      <c r="I119" s="63"/>
    </row>
    <row r="120" spans="1:9" ht="150" hidden="1">
      <c r="A120" s="31"/>
      <c r="B120" s="10" t="s">
        <v>402</v>
      </c>
      <c r="C120" s="12" t="s">
        <v>403</v>
      </c>
      <c r="D120" s="32">
        <v>200</v>
      </c>
      <c r="E120" s="35" t="s">
        <v>10</v>
      </c>
      <c r="F120" s="29" t="s">
        <v>29</v>
      </c>
      <c r="G120" s="63">
        <v>0</v>
      </c>
      <c r="H120" s="63">
        <v>0</v>
      </c>
      <c r="I120" s="63"/>
    </row>
    <row r="121" spans="1:9" ht="150" hidden="1">
      <c r="A121" s="31"/>
      <c r="B121" s="10" t="s">
        <v>404</v>
      </c>
      <c r="C121" s="12" t="s">
        <v>403</v>
      </c>
      <c r="D121" s="32">
        <v>600</v>
      </c>
      <c r="E121" s="35" t="s">
        <v>10</v>
      </c>
      <c r="F121" s="29" t="s">
        <v>29</v>
      </c>
      <c r="G121" s="63">
        <v>0</v>
      </c>
      <c r="H121" s="63">
        <v>0</v>
      </c>
      <c r="I121" s="63"/>
    </row>
    <row r="122" spans="1:9" ht="56.25">
      <c r="A122" s="31"/>
      <c r="B122" s="10" t="s">
        <v>577</v>
      </c>
      <c r="C122" s="12" t="s">
        <v>405</v>
      </c>
      <c r="D122" s="32">
        <v>200</v>
      </c>
      <c r="E122" s="35" t="s">
        <v>10</v>
      </c>
      <c r="F122" s="29" t="s">
        <v>29</v>
      </c>
      <c r="G122" s="63">
        <v>2300</v>
      </c>
      <c r="H122" s="63">
        <v>0</v>
      </c>
      <c r="I122" s="63">
        <v>0</v>
      </c>
    </row>
    <row r="123" spans="1:9" ht="112.5" hidden="1">
      <c r="A123" s="31"/>
      <c r="B123" s="10" t="s">
        <v>406</v>
      </c>
      <c r="C123" s="12" t="s">
        <v>407</v>
      </c>
      <c r="D123" s="32">
        <v>600</v>
      </c>
      <c r="E123" s="35" t="s">
        <v>10</v>
      </c>
      <c r="F123" s="29" t="s">
        <v>29</v>
      </c>
      <c r="G123" s="63">
        <v>0</v>
      </c>
      <c r="H123" s="63">
        <v>0</v>
      </c>
      <c r="I123" s="63">
        <v>0</v>
      </c>
    </row>
    <row r="124" spans="1:9" ht="56.25">
      <c r="A124" s="31"/>
      <c r="B124" s="10" t="s">
        <v>317</v>
      </c>
      <c r="C124" s="28" t="s">
        <v>318</v>
      </c>
      <c r="D124" s="32">
        <v>200</v>
      </c>
      <c r="E124" s="35" t="s">
        <v>10</v>
      </c>
      <c r="F124" s="29" t="s">
        <v>29</v>
      </c>
      <c r="G124" s="63">
        <v>375</v>
      </c>
      <c r="H124" s="63">
        <v>0</v>
      </c>
      <c r="I124" s="63">
        <v>0</v>
      </c>
    </row>
    <row r="125" spans="1:9" ht="75">
      <c r="A125" s="31"/>
      <c r="B125" s="10" t="s">
        <v>319</v>
      </c>
      <c r="C125" s="28" t="s">
        <v>320</v>
      </c>
      <c r="D125" s="32">
        <v>600</v>
      </c>
      <c r="E125" s="35" t="s">
        <v>10</v>
      </c>
      <c r="F125" s="29" t="s">
        <v>29</v>
      </c>
      <c r="G125" s="63">
        <v>600</v>
      </c>
      <c r="H125" s="63">
        <v>3000</v>
      </c>
      <c r="I125" s="63">
        <v>3000</v>
      </c>
    </row>
    <row r="126" spans="1:9" ht="56.25">
      <c r="A126" s="31"/>
      <c r="B126" s="10" t="s">
        <v>585</v>
      </c>
      <c r="C126" s="12" t="s">
        <v>408</v>
      </c>
      <c r="D126" s="32">
        <v>600</v>
      </c>
      <c r="E126" s="35" t="s">
        <v>10</v>
      </c>
      <c r="F126" s="29" t="s">
        <v>68</v>
      </c>
      <c r="G126" s="63">
        <v>604222.9</v>
      </c>
      <c r="H126" s="63">
        <v>0</v>
      </c>
      <c r="I126" s="63">
        <v>0</v>
      </c>
    </row>
    <row r="127" spans="1:9" ht="112.5" hidden="1">
      <c r="A127" s="31"/>
      <c r="B127" s="10" t="s">
        <v>409</v>
      </c>
      <c r="C127" s="12" t="s">
        <v>235</v>
      </c>
      <c r="D127" s="32">
        <v>200</v>
      </c>
      <c r="E127" s="35" t="s">
        <v>10</v>
      </c>
      <c r="F127" s="29" t="s">
        <v>68</v>
      </c>
      <c r="G127" s="63">
        <v>0</v>
      </c>
      <c r="H127" s="63">
        <v>0</v>
      </c>
      <c r="I127" s="63"/>
    </row>
    <row r="128" spans="1:9" ht="112.5">
      <c r="A128" s="31"/>
      <c r="B128" s="10" t="s">
        <v>586</v>
      </c>
      <c r="C128" s="12" t="s">
        <v>235</v>
      </c>
      <c r="D128" s="32">
        <v>600</v>
      </c>
      <c r="E128" s="35" t="s">
        <v>10</v>
      </c>
      <c r="F128" s="29" t="s">
        <v>68</v>
      </c>
      <c r="G128" s="63">
        <v>797.15799000000004</v>
      </c>
      <c r="H128" s="63">
        <v>797.15799000000004</v>
      </c>
      <c r="I128" s="63">
        <v>988.88</v>
      </c>
    </row>
    <row r="129" spans="1:9" ht="93.75" hidden="1">
      <c r="A129" s="31"/>
      <c r="B129" s="10" t="s">
        <v>410</v>
      </c>
      <c r="C129" s="12" t="s">
        <v>411</v>
      </c>
      <c r="D129" s="32">
        <v>600</v>
      </c>
      <c r="E129" s="35" t="s">
        <v>10</v>
      </c>
      <c r="F129" s="29" t="s">
        <v>68</v>
      </c>
      <c r="G129" s="63">
        <v>0</v>
      </c>
      <c r="H129" s="63">
        <v>0</v>
      </c>
      <c r="I129" s="63"/>
    </row>
    <row r="130" spans="1:9" ht="37.5" hidden="1">
      <c r="A130" s="21"/>
      <c r="B130" s="24" t="s">
        <v>412</v>
      </c>
      <c r="C130" s="25" t="s">
        <v>413</v>
      </c>
      <c r="D130" s="26"/>
      <c r="E130" s="26"/>
      <c r="F130" s="26"/>
      <c r="G130" s="60"/>
      <c r="H130" s="60"/>
      <c r="I130" s="60"/>
    </row>
    <row r="131" spans="1:9" ht="18.75" hidden="1">
      <c r="A131" s="21"/>
      <c r="B131" s="24" t="s">
        <v>414</v>
      </c>
      <c r="C131" s="25" t="s">
        <v>415</v>
      </c>
      <c r="D131" s="26"/>
      <c r="E131" s="26"/>
      <c r="F131" s="26"/>
      <c r="G131" s="60"/>
      <c r="H131" s="60"/>
      <c r="I131" s="60"/>
    </row>
    <row r="132" spans="1:9" ht="37.5" hidden="1">
      <c r="A132" s="21"/>
      <c r="B132" s="24" t="s">
        <v>416</v>
      </c>
      <c r="C132" s="25" t="s">
        <v>417</v>
      </c>
      <c r="D132" s="26"/>
      <c r="E132" s="26"/>
      <c r="F132" s="26"/>
      <c r="G132" s="60"/>
      <c r="H132" s="60"/>
      <c r="I132" s="60"/>
    </row>
    <row r="133" spans="1:9" ht="37.5" hidden="1">
      <c r="A133" s="21"/>
      <c r="B133" s="24" t="s">
        <v>418</v>
      </c>
      <c r="C133" s="25" t="s">
        <v>419</v>
      </c>
      <c r="D133" s="26"/>
      <c r="E133" s="26"/>
      <c r="F133" s="26"/>
      <c r="G133" s="60"/>
      <c r="H133" s="60"/>
      <c r="I133" s="60"/>
    </row>
    <row r="134" spans="1:9" ht="56.25">
      <c r="A134" s="21"/>
      <c r="B134" s="10" t="s">
        <v>420</v>
      </c>
      <c r="C134" s="29" t="s">
        <v>421</v>
      </c>
      <c r="D134" s="32">
        <v>600</v>
      </c>
      <c r="E134" s="35" t="s">
        <v>35</v>
      </c>
      <c r="F134" s="29" t="s">
        <v>29</v>
      </c>
      <c r="G134" s="60">
        <v>0</v>
      </c>
      <c r="H134" s="60">
        <v>8759.7000000000007</v>
      </c>
      <c r="I134" s="60">
        <v>0</v>
      </c>
    </row>
    <row r="135" spans="1:9" ht="18.75" hidden="1">
      <c r="A135" s="21"/>
      <c r="B135" s="10"/>
      <c r="C135" s="29"/>
      <c r="D135" s="32"/>
      <c r="E135" s="35"/>
      <c r="F135" s="29"/>
      <c r="G135" s="60"/>
      <c r="H135" s="60"/>
      <c r="I135" s="60"/>
    </row>
    <row r="136" spans="1:9" ht="18.75" hidden="1">
      <c r="A136" s="21"/>
      <c r="B136" s="24"/>
      <c r="C136" s="25"/>
      <c r="D136" s="26"/>
      <c r="E136" s="26"/>
      <c r="F136" s="26"/>
      <c r="G136" s="60"/>
      <c r="H136" s="60"/>
      <c r="I136" s="60"/>
    </row>
    <row r="137" spans="1:9" ht="18.75">
      <c r="A137" s="44" t="s">
        <v>59</v>
      </c>
      <c r="B137" s="46" t="s">
        <v>60</v>
      </c>
      <c r="C137" s="44" t="s">
        <v>61</v>
      </c>
      <c r="D137" s="46"/>
      <c r="E137" s="46"/>
      <c r="F137" s="46"/>
      <c r="G137" s="60">
        <v>40826.648000000001</v>
      </c>
      <c r="H137" s="60">
        <v>42333.248</v>
      </c>
      <c r="I137" s="60">
        <v>44057.55999999999</v>
      </c>
    </row>
    <row r="138" spans="1:9" ht="56.25">
      <c r="A138" s="21"/>
      <c r="B138" s="24" t="s">
        <v>62</v>
      </c>
      <c r="C138" s="25" t="s">
        <v>63</v>
      </c>
      <c r="D138" s="26"/>
      <c r="E138" s="26"/>
      <c r="F138" s="26"/>
      <c r="G138" s="60">
        <v>40426.648000000001</v>
      </c>
      <c r="H138" s="60">
        <v>41933.248</v>
      </c>
      <c r="I138" s="60">
        <v>43643.359999999993</v>
      </c>
    </row>
    <row r="139" spans="1:9" ht="150" hidden="1">
      <c r="A139" s="31"/>
      <c r="B139" s="27" t="s">
        <v>422</v>
      </c>
      <c r="C139" s="47" t="s">
        <v>423</v>
      </c>
      <c r="D139" s="28">
        <v>600</v>
      </c>
      <c r="E139" s="29" t="s">
        <v>10</v>
      </c>
      <c r="F139" s="29" t="s">
        <v>21</v>
      </c>
      <c r="G139" s="61">
        <v>0</v>
      </c>
      <c r="H139" s="61">
        <v>0</v>
      </c>
      <c r="I139" s="61"/>
    </row>
    <row r="140" spans="1:9" ht="150">
      <c r="A140" s="31"/>
      <c r="B140" s="27" t="s">
        <v>268</v>
      </c>
      <c r="C140" s="28" t="s">
        <v>64</v>
      </c>
      <c r="D140" s="28">
        <v>100</v>
      </c>
      <c r="E140" s="29" t="s">
        <v>10</v>
      </c>
      <c r="F140" s="29" t="s">
        <v>21</v>
      </c>
      <c r="G140" s="61">
        <v>16027.500000000002</v>
      </c>
      <c r="H140" s="61">
        <v>16668.599999999999</v>
      </c>
      <c r="I140" s="61">
        <v>17335.400000000001</v>
      </c>
    </row>
    <row r="141" spans="1:9" ht="112.5">
      <c r="A141" s="31"/>
      <c r="B141" s="27" t="s">
        <v>269</v>
      </c>
      <c r="C141" s="28" t="s">
        <v>64</v>
      </c>
      <c r="D141" s="28">
        <v>200</v>
      </c>
      <c r="E141" s="29" t="s">
        <v>10</v>
      </c>
      <c r="F141" s="29" t="s">
        <v>21</v>
      </c>
      <c r="G141" s="61">
        <v>1564.3000000000011</v>
      </c>
      <c r="H141" s="61">
        <v>1637.5</v>
      </c>
      <c r="I141" s="61">
        <v>1737.8199999999954</v>
      </c>
    </row>
    <row r="142" spans="1:9" ht="112.5">
      <c r="A142" s="31"/>
      <c r="B142" s="27" t="s">
        <v>220</v>
      </c>
      <c r="C142" s="28" t="s">
        <v>64</v>
      </c>
      <c r="D142" s="28">
        <v>300</v>
      </c>
      <c r="E142" s="29" t="s">
        <v>10</v>
      </c>
      <c r="F142" s="29" t="s">
        <v>21</v>
      </c>
      <c r="G142" s="61">
        <v>10</v>
      </c>
      <c r="H142" s="61">
        <v>10</v>
      </c>
      <c r="I142" s="61">
        <v>10.8</v>
      </c>
    </row>
    <row r="143" spans="1:9" ht="131.25">
      <c r="A143" s="31"/>
      <c r="B143" s="27" t="s">
        <v>270</v>
      </c>
      <c r="C143" s="28" t="s">
        <v>64</v>
      </c>
      <c r="D143" s="28">
        <v>600</v>
      </c>
      <c r="E143" s="29" t="s">
        <v>10</v>
      </c>
      <c r="F143" s="29" t="s">
        <v>21</v>
      </c>
      <c r="G143" s="61">
        <v>22812.848000000002</v>
      </c>
      <c r="H143" s="61">
        <v>23605.148000000001</v>
      </c>
      <c r="I143" s="61">
        <v>24547.339999999997</v>
      </c>
    </row>
    <row r="144" spans="1:9" ht="93.75">
      <c r="A144" s="31"/>
      <c r="B144" s="27" t="s">
        <v>271</v>
      </c>
      <c r="C144" s="28" t="s">
        <v>64</v>
      </c>
      <c r="D144" s="28">
        <v>800</v>
      </c>
      <c r="E144" s="29" t="s">
        <v>10</v>
      </c>
      <c r="F144" s="29" t="s">
        <v>21</v>
      </c>
      <c r="G144" s="61">
        <v>12</v>
      </c>
      <c r="H144" s="61">
        <v>12</v>
      </c>
      <c r="I144" s="61">
        <v>12</v>
      </c>
    </row>
    <row r="145" spans="1:9" ht="37.5">
      <c r="A145" s="21"/>
      <c r="B145" s="24" t="s">
        <v>65</v>
      </c>
      <c r="C145" s="25" t="s">
        <v>66</v>
      </c>
      <c r="D145" s="26"/>
      <c r="E145" s="26"/>
      <c r="F145" s="26"/>
      <c r="G145" s="60">
        <v>400</v>
      </c>
      <c r="H145" s="60">
        <v>400</v>
      </c>
      <c r="I145" s="60">
        <v>414.2</v>
      </c>
    </row>
    <row r="146" spans="1:9" ht="93.75">
      <c r="A146" s="31"/>
      <c r="B146" s="27" t="s">
        <v>272</v>
      </c>
      <c r="C146" s="28" t="s">
        <v>67</v>
      </c>
      <c r="D146" s="28">
        <v>200</v>
      </c>
      <c r="E146" s="29" t="s">
        <v>10</v>
      </c>
      <c r="F146" s="29" t="s">
        <v>68</v>
      </c>
      <c r="G146" s="61">
        <v>400</v>
      </c>
      <c r="H146" s="61">
        <v>400</v>
      </c>
      <c r="I146" s="61">
        <v>414.2</v>
      </c>
    </row>
    <row r="147" spans="1:9" ht="18.75">
      <c r="A147" s="44" t="s">
        <v>69</v>
      </c>
      <c r="B147" s="46" t="s">
        <v>70</v>
      </c>
      <c r="C147" s="44" t="s">
        <v>71</v>
      </c>
      <c r="D147" s="46"/>
      <c r="E147" s="46"/>
      <c r="F147" s="46"/>
      <c r="G147" s="60">
        <v>7322.4</v>
      </c>
      <c r="H147" s="60">
        <v>7504.4</v>
      </c>
      <c r="I147" s="60">
        <v>7863.8</v>
      </c>
    </row>
    <row r="148" spans="1:9" ht="56.25">
      <c r="A148" s="21"/>
      <c r="B148" s="24" t="s">
        <v>206</v>
      </c>
      <c r="C148" s="25" t="s">
        <v>207</v>
      </c>
      <c r="D148" s="26"/>
      <c r="E148" s="26"/>
      <c r="F148" s="26"/>
      <c r="G148" s="60">
        <v>380</v>
      </c>
      <c r="H148" s="60">
        <v>380</v>
      </c>
      <c r="I148" s="60">
        <v>395.2</v>
      </c>
    </row>
    <row r="149" spans="1:9" ht="112.5" hidden="1">
      <c r="A149" s="31"/>
      <c r="B149" s="27" t="s">
        <v>424</v>
      </c>
      <c r="C149" s="28" t="s">
        <v>425</v>
      </c>
      <c r="D149" s="28">
        <v>200</v>
      </c>
      <c r="E149" s="29" t="s">
        <v>10</v>
      </c>
      <c r="F149" s="29" t="s">
        <v>10</v>
      </c>
      <c r="G149" s="61"/>
      <c r="H149" s="61"/>
      <c r="I149" s="61"/>
    </row>
    <row r="150" spans="1:9" ht="112.5">
      <c r="A150" s="31"/>
      <c r="B150" s="27" t="s">
        <v>208</v>
      </c>
      <c r="C150" s="28" t="s">
        <v>209</v>
      </c>
      <c r="D150" s="28">
        <v>200</v>
      </c>
      <c r="E150" s="29" t="s">
        <v>10</v>
      </c>
      <c r="F150" s="29" t="s">
        <v>10</v>
      </c>
      <c r="G150" s="61">
        <v>310</v>
      </c>
      <c r="H150" s="61">
        <v>310</v>
      </c>
      <c r="I150" s="61">
        <v>322.39999999999998</v>
      </c>
    </row>
    <row r="151" spans="1:9" ht="112.5">
      <c r="A151" s="31"/>
      <c r="B151" s="27" t="s">
        <v>210</v>
      </c>
      <c r="C151" s="28" t="s">
        <v>211</v>
      </c>
      <c r="D151" s="28">
        <v>200</v>
      </c>
      <c r="E151" s="29" t="s">
        <v>10</v>
      </c>
      <c r="F151" s="29" t="s">
        <v>10</v>
      </c>
      <c r="G151" s="61">
        <v>70</v>
      </c>
      <c r="H151" s="61">
        <v>70</v>
      </c>
      <c r="I151" s="61">
        <v>72.8</v>
      </c>
    </row>
    <row r="152" spans="1:9" ht="18.75">
      <c r="A152" s="21"/>
      <c r="B152" s="24" t="s">
        <v>72</v>
      </c>
      <c r="C152" s="25" t="s">
        <v>73</v>
      </c>
      <c r="D152" s="26"/>
      <c r="E152" s="26"/>
      <c r="F152" s="26"/>
      <c r="G152" s="60">
        <v>6942.4</v>
      </c>
      <c r="H152" s="60">
        <v>7124.4</v>
      </c>
      <c r="I152" s="60">
        <v>7468.6</v>
      </c>
    </row>
    <row r="153" spans="1:9" ht="112.5">
      <c r="A153" s="31"/>
      <c r="B153" s="27" t="s">
        <v>273</v>
      </c>
      <c r="C153" s="28" t="s">
        <v>74</v>
      </c>
      <c r="D153" s="28">
        <v>200</v>
      </c>
      <c r="E153" s="29" t="s">
        <v>10</v>
      </c>
      <c r="F153" s="29" t="s">
        <v>68</v>
      </c>
      <c r="G153" s="61">
        <v>6477.4</v>
      </c>
      <c r="H153" s="61">
        <v>6638.6</v>
      </c>
      <c r="I153" s="61">
        <v>6962.5</v>
      </c>
    </row>
    <row r="154" spans="1:9" ht="93.75">
      <c r="A154" s="31"/>
      <c r="B154" s="27" t="s">
        <v>221</v>
      </c>
      <c r="C154" s="28" t="s">
        <v>75</v>
      </c>
      <c r="D154" s="28">
        <v>300</v>
      </c>
      <c r="E154" s="29" t="s">
        <v>10</v>
      </c>
      <c r="F154" s="29" t="s">
        <v>68</v>
      </c>
      <c r="G154" s="61">
        <v>465</v>
      </c>
      <c r="H154" s="61">
        <v>485.8</v>
      </c>
      <c r="I154" s="61">
        <v>506.1</v>
      </c>
    </row>
    <row r="155" spans="1:9" ht="112.5">
      <c r="A155" s="31"/>
      <c r="B155" s="27" t="s">
        <v>274</v>
      </c>
      <c r="C155" s="28" t="s">
        <v>74</v>
      </c>
      <c r="D155" s="28">
        <v>200</v>
      </c>
      <c r="E155" s="29" t="s">
        <v>10</v>
      </c>
      <c r="F155" s="29" t="s">
        <v>68</v>
      </c>
      <c r="G155" s="61">
        <v>465</v>
      </c>
      <c r="H155" s="61">
        <v>485.8</v>
      </c>
      <c r="I155" s="61">
        <v>506.1</v>
      </c>
    </row>
    <row r="156" spans="1:9" ht="37.5">
      <c r="A156" s="44" t="s">
        <v>76</v>
      </c>
      <c r="B156" s="45" t="s">
        <v>77</v>
      </c>
      <c r="C156" s="44" t="s">
        <v>78</v>
      </c>
      <c r="D156" s="46"/>
      <c r="E156" s="46"/>
      <c r="F156" s="46"/>
      <c r="G156" s="60">
        <v>22254.950400000002</v>
      </c>
      <c r="H156" s="60">
        <v>23346.399999999998</v>
      </c>
      <c r="I156" s="60">
        <v>24471.499999999996</v>
      </c>
    </row>
    <row r="157" spans="1:9" ht="56.25">
      <c r="A157" s="21"/>
      <c r="B157" s="24" t="s">
        <v>200</v>
      </c>
      <c r="C157" s="25" t="s">
        <v>79</v>
      </c>
      <c r="D157" s="26"/>
      <c r="E157" s="26"/>
      <c r="F157" s="26"/>
      <c r="G157" s="60">
        <v>4832.2000000000007</v>
      </c>
      <c r="H157" s="60">
        <v>5141.0999999999995</v>
      </c>
      <c r="I157" s="60">
        <v>5321.8</v>
      </c>
    </row>
    <row r="158" spans="1:9" ht="187.5">
      <c r="A158" s="31"/>
      <c r="B158" s="10" t="s">
        <v>275</v>
      </c>
      <c r="C158" s="32" t="s">
        <v>80</v>
      </c>
      <c r="D158" s="32">
        <v>100</v>
      </c>
      <c r="E158" s="29" t="s">
        <v>10</v>
      </c>
      <c r="F158" s="29" t="s">
        <v>68</v>
      </c>
      <c r="G158" s="63">
        <v>4292.6000000000004</v>
      </c>
      <c r="H158" s="63">
        <v>4464.5</v>
      </c>
      <c r="I158" s="63">
        <v>4642.8999999999996</v>
      </c>
    </row>
    <row r="159" spans="1:9" ht="131.25">
      <c r="A159" s="31"/>
      <c r="B159" s="10" t="s">
        <v>276</v>
      </c>
      <c r="C159" s="32" t="s">
        <v>80</v>
      </c>
      <c r="D159" s="32">
        <v>200</v>
      </c>
      <c r="E159" s="29" t="s">
        <v>10</v>
      </c>
      <c r="F159" s="29" t="s">
        <v>68</v>
      </c>
      <c r="G159" s="63">
        <v>539.60000000000036</v>
      </c>
      <c r="H159" s="63">
        <v>676.59999999999945</v>
      </c>
      <c r="I159" s="63">
        <v>678.90000000000055</v>
      </c>
    </row>
    <row r="160" spans="1:9" ht="131.25" hidden="1">
      <c r="A160" s="31"/>
      <c r="B160" s="10" t="s">
        <v>426</v>
      </c>
      <c r="C160" s="32" t="s">
        <v>80</v>
      </c>
      <c r="D160" s="32">
        <v>800</v>
      </c>
      <c r="E160" s="29" t="s">
        <v>10</v>
      </c>
      <c r="F160" s="29" t="s">
        <v>68</v>
      </c>
      <c r="G160" s="63">
        <v>0</v>
      </c>
      <c r="H160" s="63">
        <v>0</v>
      </c>
      <c r="I160" s="63"/>
    </row>
    <row r="161" spans="1:9" ht="75">
      <c r="A161" s="21"/>
      <c r="B161" s="24" t="s">
        <v>81</v>
      </c>
      <c r="C161" s="25" t="s">
        <v>82</v>
      </c>
      <c r="D161" s="26"/>
      <c r="E161" s="26"/>
      <c r="F161" s="26"/>
      <c r="G161" s="60">
        <v>17422.750400000001</v>
      </c>
      <c r="H161" s="60">
        <v>18205.3</v>
      </c>
      <c r="I161" s="60">
        <v>19149.699999999997</v>
      </c>
    </row>
    <row r="162" spans="1:9" ht="168.75">
      <c r="A162" s="31"/>
      <c r="B162" s="10" t="s">
        <v>277</v>
      </c>
      <c r="C162" s="32" t="s">
        <v>83</v>
      </c>
      <c r="D162" s="32">
        <v>100</v>
      </c>
      <c r="E162" s="29" t="s">
        <v>10</v>
      </c>
      <c r="F162" s="29" t="s">
        <v>68</v>
      </c>
      <c r="G162" s="63">
        <v>15781.802399999999</v>
      </c>
      <c r="H162" s="63">
        <v>16259.999999999998</v>
      </c>
      <c r="I162" s="63">
        <v>17069.5</v>
      </c>
    </row>
    <row r="163" spans="1:9" ht="112.5">
      <c r="A163" s="31"/>
      <c r="B163" s="10" t="s">
        <v>278</v>
      </c>
      <c r="C163" s="32" t="s">
        <v>83</v>
      </c>
      <c r="D163" s="32">
        <v>200</v>
      </c>
      <c r="E163" s="29" t="s">
        <v>10</v>
      </c>
      <c r="F163" s="29" t="s">
        <v>68</v>
      </c>
      <c r="G163" s="63">
        <v>1640.9480000000017</v>
      </c>
      <c r="H163" s="63">
        <v>1945.3000000000011</v>
      </c>
      <c r="I163" s="63">
        <v>2080.1999999999971</v>
      </c>
    </row>
    <row r="164" spans="1:9" ht="112.5" hidden="1">
      <c r="A164" s="31"/>
      <c r="B164" s="10" t="s">
        <v>427</v>
      </c>
      <c r="C164" s="32" t="s">
        <v>83</v>
      </c>
      <c r="D164" s="32">
        <v>800</v>
      </c>
      <c r="E164" s="29" t="s">
        <v>10</v>
      </c>
      <c r="F164" s="29" t="s">
        <v>68</v>
      </c>
      <c r="G164" s="63">
        <v>0</v>
      </c>
      <c r="H164" s="63">
        <v>0</v>
      </c>
      <c r="I164" s="63"/>
    </row>
    <row r="165" spans="1:9" ht="18.75">
      <c r="A165" s="44" t="s">
        <v>84</v>
      </c>
      <c r="B165" s="45" t="s">
        <v>85</v>
      </c>
      <c r="C165" s="44" t="s">
        <v>226</v>
      </c>
      <c r="D165" s="46"/>
      <c r="E165" s="46"/>
      <c r="F165" s="46"/>
      <c r="G165" s="60">
        <v>38322.827900000004</v>
      </c>
      <c r="H165" s="60">
        <v>39845.927899999995</v>
      </c>
      <c r="I165" s="60">
        <v>41123.627899999999</v>
      </c>
    </row>
    <row r="166" spans="1:9" ht="37.5">
      <c r="A166" s="21"/>
      <c r="B166" s="24" t="s">
        <v>86</v>
      </c>
      <c r="C166" s="25" t="s">
        <v>227</v>
      </c>
      <c r="D166" s="26"/>
      <c r="E166" s="26"/>
      <c r="F166" s="26"/>
      <c r="G166" s="60">
        <v>1060.3999999999999</v>
      </c>
      <c r="H166" s="60">
        <v>1060.3999999999999</v>
      </c>
      <c r="I166" s="60">
        <v>1145.3</v>
      </c>
    </row>
    <row r="167" spans="1:9" ht="93.75">
      <c r="A167" s="31"/>
      <c r="B167" s="10" t="s">
        <v>279</v>
      </c>
      <c r="C167" s="35" t="s">
        <v>228</v>
      </c>
      <c r="D167" s="32">
        <v>200</v>
      </c>
      <c r="E167" s="32">
        <v>11</v>
      </c>
      <c r="F167" s="48" t="s">
        <v>16</v>
      </c>
      <c r="G167" s="63">
        <v>1060.3999999999999</v>
      </c>
      <c r="H167" s="63">
        <v>1060.3999999999999</v>
      </c>
      <c r="I167" s="63">
        <v>1145.3</v>
      </c>
    </row>
    <row r="168" spans="1:9" ht="37.5">
      <c r="A168" s="21"/>
      <c r="B168" s="24" t="s">
        <v>87</v>
      </c>
      <c r="C168" s="25" t="s">
        <v>225</v>
      </c>
      <c r="D168" s="26"/>
      <c r="E168" s="26"/>
      <c r="F168" s="26"/>
      <c r="G168" s="60">
        <v>37262.427900000002</v>
      </c>
      <c r="H168" s="60">
        <v>38785.527899999994</v>
      </c>
      <c r="I168" s="60">
        <v>39978.327899999997</v>
      </c>
    </row>
    <row r="169" spans="1:9" ht="93.75">
      <c r="A169" s="21"/>
      <c r="B169" s="10" t="s">
        <v>321</v>
      </c>
      <c r="C169" s="48" t="s">
        <v>203</v>
      </c>
      <c r="D169" s="12">
        <v>500</v>
      </c>
      <c r="E169" s="48" t="s">
        <v>35</v>
      </c>
      <c r="F169" s="48" t="s">
        <v>29</v>
      </c>
      <c r="G169" s="63">
        <v>698.52789999999993</v>
      </c>
      <c r="H169" s="63">
        <v>698.52789999999993</v>
      </c>
      <c r="I169" s="63">
        <v>698.52789999999993</v>
      </c>
    </row>
    <row r="170" spans="1:9" ht="131.25">
      <c r="A170" s="31"/>
      <c r="B170" s="10" t="s">
        <v>280</v>
      </c>
      <c r="C170" s="48" t="s">
        <v>203</v>
      </c>
      <c r="D170" s="12">
        <v>600</v>
      </c>
      <c r="E170" s="48" t="s">
        <v>35</v>
      </c>
      <c r="F170" s="48" t="s">
        <v>29</v>
      </c>
      <c r="G170" s="63">
        <v>458.70000000000005</v>
      </c>
      <c r="H170" s="63">
        <v>458.70000000000005</v>
      </c>
      <c r="I170" s="63">
        <v>458.70000000000005</v>
      </c>
    </row>
    <row r="171" spans="1:9" ht="131.25">
      <c r="A171" s="31"/>
      <c r="B171" s="10" t="s">
        <v>281</v>
      </c>
      <c r="C171" s="48" t="s">
        <v>229</v>
      </c>
      <c r="D171" s="12">
        <v>600</v>
      </c>
      <c r="E171" s="48">
        <v>11</v>
      </c>
      <c r="F171" s="48" t="s">
        <v>29</v>
      </c>
      <c r="G171" s="63">
        <v>36105.200000000004</v>
      </c>
      <c r="H171" s="63">
        <v>37628.299999999996</v>
      </c>
      <c r="I171" s="63">
        <v>38821.1</v>
      </c>
    </row>
    <row r="172" spans="1:9" ht="37.5" hidden="1">
      <c r="A172" s="21"/>
      <c r="B172" s="24" t="s">
        <v>87</v>
      </c>
      <c r="C172" s="25" t="s">
        <v>428</v>
      </c>
      <c r="D172" s="26"/>
      <c r="E172" s="26"/>
      <c r="F172" s="26"/>
      <c r="G172" s="60"/>
      <c r="H172" s="60"/>
      <c r="I172" s="60"/>
    </row>
    <row r="173" spans="1:9" ht="75">
      <c r="A173" s="21" t="s">
        <v>88</v>
      </c>
      <c r="B173" s="37" t="s">
        <v>295</v>
      </c>
      <c r="C173" s="20" t="s">
        <v>89</v>
      </c>
      <c r="D173" s="20"/>
      <c r="E173" s="49"/>
      <c r="F173" s="49"/>
      <c r="G173" s="66">
        <v>34178.74</v>
      </c>
      <c r="H173" s="66">
        <v>7718.8616700000002</v>
      </c>
      <c r="I173" s="66">
        <v>7741.3005499999999</v>
      </c>
    </row>
    <row r="174" spans="1:9" ht="56.25">
      <c r="A174" s="21" t="s">
        <v>90</v>
      </c>
      <c r="B174" s="37" t="s">
        <v>91</v>
      </c>
      <c r="C174" s="20" t="s">
        <v>92</v>
      </c>
      <c r="D174" s="20"/>
      <c r="E174" s="49"/>
      <c r="F174" s="49"/>
      <c r="G174" s="66">
        <v>30333.14</v>
      </c>
      <c r="H174" s="66">
        <v>3820.66167</v>
      </c>
      <c r="I174" s="66">
        <v>3843.1005500000001</v>
      </c>
    </row>
    <row r="175" spans="1:9" ht="37.5">
      <c r="A175" s="21"/>
      <c r="B175" s="24" t="s">
        <v>93</v>
      </c>
      <c r="C175" s="25" t="s">
        <v>94</v>
      </c>
      <c r="D175" s="26"/>
      <c r="E175" s="26"/>
      <c r="F175" s="26"/>
      <c r="G175" s="60">
        <v>3974.04</v>
      </c>
      <c r="H175" s="60">
        <v>3820.66167</v>
      </c>
      <c r="I175" s="60">
        <v>3843.1005500000001</v>
      </c>
    </row>
    <row r="176" spans="1:9" ht="56.25">
      <c r="A176" s="31"/>
      <c r="B176" s="33" t="s">
        <v>429</v>
      </c>
      <c r="C176" s="32" t="s">
        <v>95</v>
      </c>
      <c r="D176" s="32">
        <v>300</v>
      </c>
      <c r="E176" s="32">
        <v>10</v>
      </c>
      <c r="F176" s="29" t="s">
        <v>17</v>
      </c>
      <c r="G176" s="65">
        <v>3974.04</v>
      </c>
      <c r="H176" s="65">
        <v>3820.66167</v>
      </c>
      <c r="I176" s="65">
        <v>3843.1005500000001</v>
      </c>
    </row>
    <row r="177" spans="1:9" ht="56.25">
      <c r="A177" s="21"/>
      <c r="B177" s="24" t="s">
        <v>430</v>
      </c>
      <c r="C177" s="25" t="s">
        <v>431</v>
      </c>
      <c r="D177" s="26"/>
      <c r="E177" s="26"/>
      <c r="F177" s="26"/>
      <c r="G177" s="60">
        <v>26359.1</v>
      </c>
      <c r="H177" s="60">
        <v>0</v>
      </c>
      <c r="I177" s="60">
        <v>0</v>
      </c>
    </row>
    <row r="178" spans="1:9" ht="75">
      <c r="A178" s="21"/>
      <c r="B178" s="27" t="s">
        <v>432</v>
      </c>
      <c r="C178" s="35" t="s">
        <v>433</v>
      </c>
      <c r="D178" s="32">
        <v>500</v>
      </c>
      <c r="E178" s="29" t="s">
        <v>11</v>
      </c>
      <c r="F178" s="35" t="s">
        <v>11</v>
      </c>
      <c r="G178" s="60">
        <v>26359.1</v>
      </c>
      <c r="H178" s="60">
        <v>0</v>
      </c>
      <c r="I178" s="60">
        <v>0</v>
      </c>
    </row>
    <row r="179" spans="1:9" ht="18.75" hidden="1">
      <c r="A179" s="21" t="s">
        <v>434</v>
      </c>
      <c r="B179" s="37" t="s">
        <v>435</v>
      </c>
      <c r="C179" s="20" t="s">
        <v>436</v>
      </c>
      <c r="D179" s="20"/>
      <c r="E179" s="49"/>
      <c r="F179" s="49"/>
      <c r="G179" s="66">
        <v>0</v>
      </c>
      <c r="H179" s="66">
        <v>0</v>
      </c>
      <c r="I179" s="66">
        <v>0</v>
      </c>
    </row>
    <row r="180" spans="1:9" ht="37.5" hidden="1">
      <c r="A180" s="21"/>
      <c r="B180" s="24" t="s">
        <v>437</v>
      </c>
      <c r="C180" s="25" t="s">
        <v>438</v>
      </c>
      <c r="D180" s="26"/>
      <c r="E180" s="26"/>
      <c r="F180" s="26"/>
      <c r="G180" s="60"/>
      <c r="H180" s="60"/>
      <c r="I180" s="60"/>
    </row>
    <row r="181" spans="1:9" ht="37.5" hidden="1">
      <c r="A181" s="21"/>
      <c r="B181" s="24" t="s">
        <v>439</v>
      </c>
      <c r="C181" s="25" t="s">
        <v>440</v>
      </c>
      <c r="D181" s="26"/>
      <c r="E181" s="26"/>
      <c r="F181" s="26"/>
      <c r="G181" s="60"/>
      <c r="H181" s="60"/>
      <c r="I181" s="60"/>
    </row>
    <row r="182" spans="1:9" ht="18.75" hidden="1">
      <c r="A182" s="31"/>
      <c r="B182" s="10" t="s">
        <v>441</v>
      </c>
      <c r="C182" s="32" t="s">
        <v>442</v>
      </c>
      <c r="D182" s="32">
        <v>200</v>
      </c>
      <c r="E182" s="29" t="s">
        <v>17</v>
      </c>
      <c r="F182" s="35" t="s">
        <v>144</v>
      </c>
      <c r="G182" s="63"/>
      <c r="H182" s="63"/>
      <c r="I182" s="63"/>
    </row>
    <row r="183" spans="1:9" ht="56.25">
      <c r="A183" s="21" t="s">
        <v>96</v>
      </c>
      <c r="B183" s="37" t="s">
        <v>97</v>
      </c>
      <c r="C183" s="20" t="s">
        <v>98</v>
      </c>
      <c r="D183" s="20"/>
      <c r="E183" s="49"/>
      <c r="F183" s="49"/>
      <c r="G183" s="66">
        <v>3845.6</v>
      </c>
      <c r="H183" s="66">
        <v>3898.2</v>
      </c>
      <c r="I183" s="66">
        <v>3898.2</v>
      </c>
    </row>
    <row r="184" spans="1:9" ht="37.5">
      <c r="A184" s="21"/>
      <c r="B184" s="24" t="s">
        <v>212</v>
      </c>
      <c r="C184" s="25" t="s">
        <v>213</v>
      </c>
      <c r="D184" s="26"/>
      <c r="E184" s="26"/>
      <c r="F184" s="26"/>
      <c r="G184" s="60">
        <v>0</v>
      </c>
      <c r="H184" s="60">
        <v>3898.2</v>
      </c>
      <c r="I184" s="60">
        <v>3898.2</v>
      </c>
    </row>
    <row r="185" spans="1:9" ht="37.5">
      <c r="A185" s="21"/>
      <c r="B185" s="27" t="s">
        <v>322</v>
      </c>
      <c r="C185" s="28" t="s">
        <v>222</v>
      </c>
      <c r="D185" s="32">
        <v>500</v>
      </c>
      <c r="E185" s="29" t="s">
        <v>11</v>
      </c>
      <c r="F185" s="35" t="s">
        <v>29</v>
      </c>
      <c r="G185" s="60">
        <v>0</v>
      </c>
      <c r="H185" s="60">
        <v>3898.2</v>
      </c>
      <c r="I185" s="60">
        <v>3898.2</v>
      </c>
    </row>
    <row r="186" spans="1:9" ht="37.5">
      <c r="A186" s="21"/>
      <c r="B186" s="24" t="s">
        <v>443</v>
      </c>
      <c r="C186" s="25" t="s">
        <v>444</v>
      </c>
      <c r="D186" s="26"/>
      <c r="E186" s="26"/>
      <c r="F186" s="26"/>
      <c r="G186" s="60">
        <v>3845.6</v>
      </c>
      <c r="H186" s="60">
        <v>0</v>
      </c>
      <c r="I186" s="60">
        <v>0</v>
      </c>
    </row>
    <row r="187" spans="1:9" ht="56.25">
      <c r="A187" s="21"/>
      <c r="B187" s="27" t="s">
        <v>445</v>
      </c>
      <c r="C187" s="28" t="s">
        <v>446</v>
      </c>
      <c r="D187" s="32">
        <v>200</v>
      </c>
      <c r="E187" s="29" t="s">
        <v>11</v>
      </c>
      <c r="F187" s="35" t="s">
        <v>11</v>
      </c>
      <c r="G187" s="60">
        <v>3845.6</v>
      </c>
      <c r="H187" s="60">
        <v>0</v>
      </c>
      <c r="I187" s="60">
        <v>0</v>
      </c>
    </row>
    <row r="188" spans="1:9" ht="37.5" hidden="1">
      <c r="A188" s="21"/>
      <c r="B188" s="24" t="s">
        <v>447</v>
      </c>
      <c r="C188" s="25" t="s">
        <v>448</v>
      </c>
      <c r="D188" s="26"/>
      <c r="E188" s="26"/>
      <c r="F188" s="26"/>
      <c r="G188" s="60">
        <v>0</v>
      </c>
      <c r="H188" s="60">
        <v>0</v>
      </c>
      <c r="I188" s="60"/>
    </row>
    <row r="189" spans="1:9" ht="168.75" hidden="1">
      <c r="A189" s="31"/>
      <c r="B189" s="10" t="s">
        <v>449</v>
      </c>
      <c r="C189" s="32" t="s">
        <v>450</v>
      </c>
      <c r="D189" s="32">
        <v>500</v>
      </c>
      <c r="E189" s="29" t="s">
        <v>11</v>
      </c>
      <c r="F189" s="35" t="s">
        <v>11</v>
      </c>
      <c r="G189" s="63"/>
      <c r="H189" s="63"/>
      <c r="I189" s="63"/>
    </row>
    <row r="190" spans="1:9" ht="37.5" hidden="1">
      <c r="A190" s="21"/>
      <c r="B190" s="24" t="s">
        <v>451</v>
      </c>
      <c r="C190" s="25" t="s">
        <v>452</v>
      </c>
      <c r="D190" s="26"/>
      <c r="E190" s="26"/>
      <c r="F190" s="26"/>
      <c r="G190" s="60"/>
      <c r="H190" s="60"/>
      <c r="I190" s="60"/>
    </row>
    <row r="191" spans="1:9" ht="56.25">
      <c r="A191" s="21" t="s">
        <v>99</v>
      </c>
      <c r="B191" s="37" t="s">
        <v>296</v>
      </c>
      <c r="C191" s="20" t="s">
        <v>100</v>
      </c>
      <c r="D191" s="20"/>
      <c r="E191" s="49"/>
      <c r="F191" s="49"/>
      <c r="G191" s="66">
        <v>6085.7004499999994</v>
      </c>
      <c r="H191" s="66">
        <v>12855.61045</v>
      </c>
      <c r="I191" s="66">
        <v>9242.7604499999998</v>
      </c>
    </row>
    <row r="192" spans="1:9" ht="93.75" hidden="1">
      <c r="A192" s="24"/>
      <c r="B192" s="24" t="s">
        <v>453</v>
      </c>
      <c r="C192" s="25" t="s">
        <v>454</v>
      </c>
      <c r="D192" s="24"/>
      <c r="E192" s="24"/>
      <c r="F192" s="24"/>
      <c r="G192" s="67"/>
      <c r="H192" s="67"/>
      <c r="I192" s="67"/>
    </row>
    <row r="193" spans="1:9" ht="56.25" hidden="1">
      <c r="A193" s="24"/>
      <c r="B193" s="24" t="s">
        <v>455</v>
      </c>
      <c r="C193" s="25" t="s">
        <v>456</v>
      </c>
      <c r="D193" s="24"/>
      <c r="E193" s="24"/>
      <c r="F193" s="24"/>
      <c r="G193" s="67"/>
      <c r="H193" s="67"/>
      <c r="I193" s="67"/>
    </row>
    <row r="194" spans="1:9" ht="56.25">
      <c r="A194" s="24"/>
      <c r="B194" s="24" t="s">
        <v>101</v>
      </c>
      <c r="C194" s="25" t="s">
        <v>102</v>
      </c>
      <c r="D194" s="24"/>
      <c r="E194" s="24"/>
      <c r="F194" s="24"/>
      <c r="G194" s="68">
        <v>6085.7004499999994</v>
      </c>
      <c r="H194" s="68">
        <v>12855.61045</v>
      </c>
      <c r="I194" s="68">
        <v>9242.7604499999998</v>
      </c>
    </row>
    <row r="195" spans="1:9" ht="37.5">
      <c r="A195" s="31"/>
      <c r="B195" s="10" t="s">
        <v>457</v>
      </c>
      <c r="C195" s="32" t="s">
        <v>214</v>
      </c>
      <c r="D195" s="32">
        <v>500</v>
      </c>
      <c r="E195" s="29" t="s">
        <v>11</v>
      </c>
      <c r="F195" s="35" t="s">
        <v>29</v>
      </c>
      <c r="G195" s="63">
        <v>4342.9399999999996</v>
      </c>
      <c r="H195" s="63">
        <v>11112.85</v>
      </c>
      <c r="I195" s="63">
        <v>7500</v>
      </c>
    </row>
    <row r="196" spans="1:9" ht="18.75">
      <c r="A196" s="31"/>
      <c r="B196" s="10" t="s">
        <v>458</v>
      </c>
      <c r="C196" s="32" t="s">
        <v>103</v>
      </c>
      <c r="D196" s="32">
        <v>500</v>
      </c>
      <c r="E196" s="29" t="s">
        <v>11</v>
      </c>
      <c r="F196" s="35" t="s">
        <v>21</v>
      </c>
      <c r="G196" s="63">
        <v>1742.76045</v>
      </c>
      <c r="H196" s="63">
        <v>1742.76045</v>
      </c>
      <c r="I196" s="63">
        <v>1742.76045</v>
      </c>
    </row>
    <row r="197" spans="1:9" ht="37.5" hidden="1">
      <c r="A197" s="24"/>
      <c r="B197" s="24" t="s">
        <v>459</v>
      </c>
      <c r="C197" s="25" t="s">
        <v>460</v>
      </c>
      <c r="D197" s="24"/>
      <c r="E197" s="24"/>
      <c r="F197" s="24"/>
      <c r="G197" s="67"/>
      <c r="H197" s="67"/>
      <c r="I197" s="67"/>
    </row>
    <row r="198" spans="1:9" ht="37.5">
      <c r="A198" s="21" t="s">
        <v>104</v>
      </c>
      <c r="B198" s="37" t="s">
        <v>282</v>
      </c>
      <c r="C198" s="20" t="s">
        <v>105</v>
      </c>
      <c r="D198" s="20"/>
      <c r="E198" s="49"/>
      <c r="F198" s="49"/>
      <c r="G198" s="66">
        <v>91074.549999999988</v>
      </c>
      <c r="H198" s="66">
        <v>34009.35</v>
      </c>
      <c r="I198" s="66">
        <v>35320.699999999997</v>
      </c>
    </row>
    <row r="199" spans="1:9" ht="37.5">
      <c r="A199" s="21" t="s">
        <v>106</v>
      </c>
      <c r="B199" s="37" t="s">
        <v>107</v>
      </c>
      <c r="C199" s="20" t="s">
        <v>108</v>
      </c>
      <c r="D199" s="20"/>
      <c r="E199" s="49"/>
      <c r="F199" s="49"/>
      <c r="G199" s="66">
        <v>58766.400000000001</v>
      </c>
      <c r="H199" s="66">
        <v>14295</v>
      </c>
      <c r="I199" s="66">
        <v>15155</v>
      </c>
    </row>
    <row r="200" spans="1:9" ht="37.5">
      <c r="A200" s="21"/>
      <c r="B200" s="24" t="s">
        <v>109</v>
      </c>
      <c r="C200" s="25" t="s">
        <v>110</v>
      </c>
      <c r="D200" s="26"/>
      <c r="E200" s="26"/>
      <c r="F200" s="26"/>
      <c r="G200" s="60">
        <v>4000</v>
      </c>
      <c r="H200" s="60">
        <v>1000</v>
      </c>
      <c r="I200" s="60">
        <v>1000</v>
      </c>
    </row>
    <row r="201" spans="1:9" ht="93.75">
      <c r="A201" s="31"/>
      <c r="B201" s="10" t="s">
        <v>323</v>
      </c>
      <c r="C201" s="32" t="s">
        <v>111</v>
      </c>
      <c r="D201" s="32">
        <v>800</v>
      </c>
      <c r="E201" s="29" t="s">
        <v>16</v>
      </c>
      <c r="F201" s="32">
        <v>13</v>
      </c>
      <c r="G201" s="69">
        <v>4000</v>
      </c>
      <c r="H201" s="69">
        <v>1000</v>
      </c>
      <c r="I201" s="69">
        <v>1000</v>
      </c>
    </row>
    <row r="202" spans="1:9" ht="56.25">
      <c r="A202" s="21"/>
      <c r="B202" s="24" t="s">
        <v>112</v>
      </c>
      <c r="C202" s="25" t="s">
        <v>113</v>
      </c>
      <c r="D202" s="26"/>
      <c r="E202" s="26"/>
      <c r="F202" s="26"/>
      <c r="G202" s="60">
        <v>54766.400000000001</v>
      </c>
      <c r="H202" s="60">
        <v>13295</v>
      </c>
      <c r="I202" s="60">
        <v>14155</v>
      </c>
    </row>
    <row r="203" spans="1:9" ht="93.75">
      <c r="A203" s="31"/>
      <c r="B203" s="10" t="s">
        <v>283</v>
      </c>
      <c r="C203" s="12" t="s">
        <v>114</v>
      </c>
      <c r="D203" s="32">
        <v>500</v>
      </c>
      <c r="E203" s="35">
        <v>14</v>
      </c>
      <c r="F203" s="35" t="s">
        <v>16</v>
      </c>
      <c r="G203" s="63">
        <v>6670</v>
      </c>
      <c r="H203" s="63">
        <v>7115</v>
      </c>
      <c r="I203" s="63">
        <v>7745</v>
      </c>
    </row>
    <row r="204" spans="1:9" ht="112.5">
      <c r="A204" s="31"/>
      <c r="B204" s="10" t="s">
        <v>284</v>
      </c>
      <c r="C204" s="12" t="s">
        <v>115</v>
      </c>
      <c r="D204" s="32">
        <v>500</v>
      </c>
      <c r="E204" s="35">
        <v>14</v>
      </c>
      <c r="F204" s="35" t="s">
        <v>16</v>
      </c>
      <c r="G204" s="63">
        <v>7108</v>
      </c>
      <c r="H204" s="63">
        <v>6180</v>
      </c>
      <c r="I204" s="63">
        <v>6410</v>
      </c>
    </row>
    <row r="205" spans="1:9" ht="93.75">
      <c r="A205" s="31"/>
      <c r="B205" s="10" t="s">
        <v>587</v>
      </c>
      <c r="C205" s="12" t="s">
        <v>589</v>
      </c>
      <c r="D205" s="32">
        <v>500</v>
      </c>
      <c r="E205" s="35">
        <v>14</v>
      </c>
      <c r="F205" s="35" t="s">
        <v>21</v>
      </c>
      <c r="G205" s="63">
        <v>36243</v>
      </c>
      <c r="H205" s="63"/>
      <c r="I205" s="63"/>
    </row>
    <row r="206" spans="1:9" ht="131.25">
      <c r="A206" s="31"/>
      <c r="B206" s="11" t="s">
        <v>588</v>
      </c>
      <c r="C206" s="13" t="s">
        <v>590</v>
      </c>
      <c r="D206" s="32">
        <v>500</v>
      </c>
      <c r="E206" s="35">
        <v>14</v>
      </c>
      <c r="F206" s="35" t="s">
        <v>21</v>
      </c>
      <c r="G206" s="70">
        <v>4745.3999999999996</v>
      </c>
      <c r="H206" s="63">
        <v>0</v>
      </c>
      <c r="I206" s="63">
        <v>0</v>
      </c>
    </row>
    <row r="207" spans="1:9" ht="150" hidden="1">
      <c r="A207" s="31"/>
      <c r="B207" s="10" t="s">
        <v>461</v>
      </c>
      <c r="C207" s="12" t="s">
        <v>462</v>
      </c>
      <c r="D207" s="32">
        <v>500</v>
      </c>
      <c r="E207" s="35">
        <v>14</v>
      </c>
      <c r="F207" s="35" t="s">
        <v>21</v>
      </c>
      <c r="G207" s="63"/>
      <c r="H207" s="63"/>
      <c r="I207" s="63"/>
    </row>
    <row r="208" spans="1:9" ht="37.5" hidden="1">
      <c r="A208" s="21"/>
      <c r="B208" s="24" t="s">
        <v>463</v>
      </c>
      <c r="C208" s="25" t="s">
        <v>464</v>
      </c>
      <c r="D208" s="26"/>
      <c r="E208" s="26"/>
      <c r="F208" s="26"/>
      <c r="G208" s="60">
        <v>0</v>
      </c>
      <c r="H208" s="60">
        <v>0</v>
      </c>
      <c r="I208" s="60"/>
    </row>
    <row r="209" spans="1:9" ht="93.75" hidden="1">
      <c r="A209" s="31"/>
      <c r="B209" s="10" t="s">
        <v>465</v>
      </c>
      <c r="C209" s="35" t="s">
        <v>466</v>
      </c>
      <c r="D209" s="32">
        <v>700</v>
      </c>
      <c r="E209" s="35">
        <v>13</v>
      </c>
      <c r="F209" s="35" t="s">
        <v>16</v>
      </c>
      <c r="G209" s="63">
        <v>0</v>
      </c>
      <c r="H209" s="63">
        <v>0</v>
      </c>
      <c r="I209" s="63"/>
    </row>
    <row r="210" spans="1:9" ht="93.75">
      <c r="A210" s="21" t="s">
        <v>116</v>
      </c>
      <c r="B210" s="37" t="s">
        <v>117</v>
      </c>
      <c r="C210" s="20" t="s">
        <v>118</v>
      </c>
      <c r="D210" s="20"/>
      <c r="E210" s="49"/>
      <c r="F210" s="49"/>
      <c r="G210" s="66">
        <v>8301</v>
      </c>
      <c r="H210" s="66">
        <v>6157.6</v>
      </c>
      <c r="I210" s="66">
        <v>6020</v>
      </c>
    </row>
    <row r="211" spans="1:9" ht="93.75">
      <c r="A211" s="21"/>
      <c r="B211" s="24" t="s">
        <v>119</v>
      </c>
      <c r="C211" s="25" t="s">
        <v>120</v>
      </c>
      <c r="D211" s="26"/>
      <c r="E211" s="26"/>
      <c r="F211" s="26"/>
      <c r="G211" s="60">
        <v>8301</v>
      </c>
      <c r="H211" s="60">
        <v>6157.6</v>
      </c>
      <c r="I211" s="60">
        <v>6020</v>
      </c>
    </row>
    <row r="212" spans="1:9" ht="150">
      <c r="A212" s="31"/>
      <c r="B212" s="10" t="s">
        <v>324</v>
      </c>
      <c r="C212" s="12" t="s">
        <v>121</v>
      </c>
      <c r="D212" s="12">
        <v>300</v>
      </c>
      <c r="E212" s="32">
        <v>10</v>
      </c>
      <c r="F212" s="29" t="s">
        <v>16</v>
      </c>
      <c r="G212" s="65">
        <v>7776</v>
      </c>
      <c r="H212" s="65">
        <v>6157.6</v>
      </c>
      <c r="I212" s="65">
        <v>6020</v>
      </c>
    </row>
    <row r="213" spans="1:9" ht="150">
      <c r="A213" s="31"/>
      <c r="B213" s="10" t="s">
        <v>325</v>
      </c>
      <c r="C213" s="12" t="s">
        <v>122</v>
      </c>
      <c r="D213" s="12">
        <v>300</v>
      </c>
      <c r="E213" s="32">
        <v>10</v>
      </c>
      <c r="F213" s="29" t="s">
        <v>21</v>
      </c>
      <c r="G213" s="65">
        <v>525</v>
      </c>
      <c r="H213" s="65">
        <v>0</v>
      </c>
      <c r="I213" s="65">
        <v>0</v>
      </c>
    </row>
    <row r="214" spans="1:9" ht="37.5">
      <c r="A214" s="21" t="s">
        <v>123</v>
      </c>
      <c r="B214" s="37" t="s">
        <v>124</v>
      </c>
      <c r="C214" s="20" t="s">
        <v>125</v>
      </c>
      <c r="D214" s="20"/>
      <c r="E214" s="49"/>
      <c r="F214" s="49"/>
      <c r="G214" s="66">
        <v>24007.15</v>
      </c>
      <c r="H214" s="66">
        <v>13556.75</v>
      </c>
      <c r="I214" s="66">
        <v>14145.7</v>
      </c>
    </row>
    <row r="215" spans="1:9" ht="56.25">
      <c r="A215" s="21"/>
      <c r="B215" s="24" t="s">
        <v>126</v>
      </c>
      <c r="C215" s="25" t="s">
        <v>127</v>
      </c>
      <c r="D215" s="26"/>
      <c r="E215" s="26"/>
      <c r="F215" s="26"/>
      <c r="G215" s="60">
        <v>12874.949999999999</v>
      </c>
      <c r="H215" s="60">
        <v>13556.75</v>
      </c>
      <c r="I215" s="60">
        <v>14145.7</v>
      </c>
    </row>
    <row r="216" spans="1:9" ht="168.75">
      <c r="A216" s="31"/>
      <c r="B216" s="34" t="s">
        <v>285</v>
      </c>
      <c r="C216" s="28" t="s">
        <v>128</v>
      </c>
      <c r="D216" s="28">
        <v>100</v>
      </c>
      <c r="E216" s="29" t="s">
        <v>16</v>
      </c>
      <c r="F216" s="29" t="s">
        <v>37</v>
      </c>
      <c r="G216" s="62">
        <v>10401.5</v>
      </c>
      <c r="H216" s="62">
        <v>11374</v>
      </c>
      <c r="I216" s="62">
        <v>11829</v>
      </c>
    </row>
    <row r="217" spans="1:9" ht="131.25">
      <c r="A217" s="31"/>
      <c r="B217" s="34" t="s">
        <v>286</v>
      </c>
      <c r="C217" s="28" t="s">
        <v>128</v>
      </c>
      <c r="D217" s="28">
        <v>200</v>
      </c>
      <c r="E217" s="29" t="s">
        <v>16</v>
      </c>
      <c r="F217" s="29" t="s">
        <v>37</v>
      </c>
      <c r="G217" s="62">
        <v>1880.1499999999996</v>
      </c>
      <c r="H217" s="62">
        <v>2182.75</v>
      </c>
      <c r="I217" s="62">
        <v>2316.7000000000007</v>
      </c>
    </row>
    <row r="218" spans="1:9" ht="112.5" hidden="1">
      <c r="A218" s="31"/>
      <c r="B218" s="34" t="s">
        <v>467</v>
      </c>
      <c r="C218" s="28" t="s">
        <v>128</v>
      </c>
      <c r="D218" s="28">
        <v>800</v>
      </c>
      <c r="E218" s="29" t="s">
        <v>16</v>
      </c>
      <c r="F218" s="29" t="s">
        <v>37</v>
      </c>
      <c r="G218" s="62">
        <v>0</v>
      </c>
      <c r="H218" s="62">
        <v>0</v>
      </c>
      <c r="I218" s="62"/>
    </row>
    <row r="219" spans="1:9" ht="150">
      <c r="A219" s="31"/>
      <c r="B219" s="34" t="s">
        <v>571</v>
      </c>
      <c r="C219" s="28" t="s">
        <v>468</v>
      </c>
      <c r="D219" s="28">
        <v>100</v>
      </c>
      <c r="E219" s="29" t="s">
        <v>16</v>
      </c>
      <c r="F219" s="29" t="s">
        <v>37</v>
      </c>
      <c r="G219" s="62">
        <v>593.29999999999995</v>
      </c>
      <c r="H219" s="62">
        <v>0</v>
      </c>
      <c r="I219" s="62">
        <v>0</v>
      </c>
    </row>
    <row r="220" spans="1:9" ht="131.25" hidden="1">
      <c r="A220" s="31"/>
      <c r="B220" s="34" t="s">
        <v>286</v>
      </c>
      <c r="C220" s="28" t="s">
        <v>468</v>
      </c>
      <c r="D220" s="28">
        <v>200</v>
      </c>
      <c r="E220" s="29" t="s">
        <v>16</v>
      </c>
      <c r="F220" s="29" t="s">
        <v>37</v>
      </c>
      <c r="G220" s="62">
        <v>0</v>
      </c>
      <c r="H220" s="62">
        <v>0</v>
      </c>
      <c r="I220" s="62"/>
    </row>
    <row r="221" spans="1:9" ht="37.5">
      <c r="A221" s="21"/>
      <c r="B221" s="24" t="s">
        <v>469</v>
      </c>
      <c r="C221" s="25" t="s">
        <v>470</v>
      </c>
      <c r="D221" s="26"/>
      <c r="E221" s="26"/>
      <c r="F221" s="26"/>
      <c r="G221" s="60">
        <v>11132.2</v>
      </c>
      <c r="H221" s="60">
        <v>0</v>
      </c>
      <c r="I221" s="60">
        <v>0</v>
      </c>
    </row>
    <row r="222" spans="1:9" ht="131.25">
      <c r="A222" s="31"/>
      <c r="B222" s="34" t="s">
        <v>572</v>
      </c>
      <c r="C222" s="28" t="s">
        <v>471</v>
      </c>
      <c r="D222" s="28">
        <v>100</v>
      </c>
      <c r="E222" s="29" t="s">
        <v>16</v>
      </c>
      <c r="F222" s="29" t="s">
        <v>19</v>
      </c>
      <c r="G222" s="63">
        <v>10286.200000000001</v>
      </c>
      <c r="H222" s="63">
        <v>0</v>
      </c>
      <c r="I222" s="63">
        <v>0</v>
      </c>
    </row>
    <row r="223" spans="1:9" ht="93.75">
      <c r="A223" s="31"/>
      <c r="B223" s="34" t="s">
        <v>573</v>
      </c>
      <c r="C223" s="28" t="s">
        <v>471</v>
      </c>
      <c r="D223" s="28">
        <v>200</v>
      </c>
      <c r="E223" s="29" t="s">
        <v>16</v>
      </c>
      <c r="F223" s="29" t="s">
        <v>19</v>
      </c>
      <c r="G223" s="63">
        <v>325</v>
      </c>
      <c r="H223" s="63">
        <v>0</v>
      </c>
      <c r="I223" s="63">
        <v>0</v>
      </c>
    </row>
    <row r="224" spans="1:9" ht="150">
      <c r="A224" s="31"/>
      <c r="B224" s="34" t="s">
        <v>574</v>
      </c>
      <c r="C224" s="28" t="s">
        <v>472</v>
      </c>
      <c r="D224" s="28">
        <v>100</v>
      </c>
      <c r="E224" s="29" t="s">
        <v>16</v>
      </c>
      <c r="F224" s="29" t="s">
        <v>19</v>
      </c>
      <c r="G224" s="63">
        <v>501</v>
      </c>
      <c r="H224" s="63">
        <v>0</v>
      </c>
      <c r="I224" s="63">
        <v>0</v>
      </c>
    </row>
    <row r="225" spans="1:9" ht="112.5">
      <c r="A225" s="31"/>
      <c r="B225" s="34" t="s">
        <v>575</v>
      </c>
      <c r="C225" s="28" t="s">
        <v>472</v>
      </c>
      <c r="D225" s="28">
        <v>200</v>
      </c>
      <c r="E225" s="29" t="s">
        <v>16</v>
      </c>
      <c r="F225" s="29" t="s">
        <v>19</v>
      </c>
      <c r="G225" s="63">
        <v>20</v>
      </c>
      <c r="H225" s="63">
        <v>0</v>
      </c>
      <c r="I225" s="63">
        <v>0</v>
      </c>
    </row>
    <row r="226" spans="1:9" ht="75">
      <c r="A226" s="21" t="s">
        <v>129</v>
      </c>
      <c r="B226" s="50" t="s">
        <v>293</v>
      </c>
      <c r="C226" s="21" t="s">
        <v>130</v>
      </c>
      <c r="D226" s="20"/>
      <c r="E226" s="49"/>
      <c r="F226" s="49"/>
      <c r="G226" s="66">
        <v>19414.7</v>
      </c>
      <c r="H226" s="66">
        <v>17767.8</v>
      </c>
      <c r="I226" s="66">
        <v>15229.500000000002</v>
      </c>
    </row>
    <row r="227" spans="1:9" ht="37.5">
      <c r="A227" s="21" t="s">
        <v>131</v>
      </c>
      <c r="B227" s="50" t="s">
        <v>132</v>
      </c>
      <c r="C227" s="21" t="s">
        <v>133</v>
      </c>
      <c r="D227" s="20"/>
      <c r="E227" s="49"/>
      <c r="F227" s="49"/>
      <c r="G227" s="66">
        <v>773.3</v>
      </c>
      <c r="H227" s="66">
        <v>470.2</v>
      </c>
      <c r="I227" s="66">
        <v>400.1</v>
      </c>
    </row>
    <row r="228" spans="1:9" ht="37.5">
      <c r="A228" s="21"/>
      <c r="B228" s="24" t="s">
        <v>236</v>
      </c>
      <c r="C228" s="25" t="s">
        <v>134</v>
      </c>
      <c r="D228" s="26"/>
      <c r="E228" s="26"/>
      <c r="F228" s="26"/>
      <c r="G228" s="60">
        <v>773.3</v>
      </c>
      <c r="H228" s="60">
        <v>470.2</v>
      </c>
      <c r="I228" s="60">
        <v>400.1</v>
      </c>
    </row>
    <row r="229" spans="1:9" ht="168.75">
      <c r="A229" s="31"/>
      <c r="B229" s="34" t="s">
        <v>297</v>
      </c>
      <c r="C229" s="28" t="s">
        <v>591</v>
      </c>
      <c r="D229" s="28">
        <v>200</v>
      </c>
      <c r="E229" s="29" t="s">
        <v>17</v>
      </c>
      <c r="F229" s="29" t="s">
        <v>11</v>
      </c>
      <c r="G229" s="63">
        <v>773.3</v>
      </c>
      <c r="H229" s="63">
        <v>470.2</v>
      </c>
      <c r="I229" s="63">
        <v>400.1</v>
      </c>
    </row>
    <row r="230" spans="1:9" ht="37.5">
      <c r="A230" s="21" t="s">
        <v>135</v>
      </c>
      <c r="B230" s="50" t="s">
        <v>136</v>
      </c>
      <c r="C230" s="21" t="s">
        <v>137</v>
      </c>
      <c r="D230" s="20"/>
      <c r="E230" s="49"/>
      <c r="F230" s="49"/>
      <c r="G230" s="66">
        <v>2625.9</v>
      </c>
      <c r="H230" s="66">
        <v>2591</v>
      </c>
      <c r="I230" s="66">
        <v>0</v>
      </c>
    </row>
    <row r="231" spans="1:9" ht="37.5">
      <c r="A231" s="21"/>
      <c r="B231" s="24" t="s">
        <v>473</v>
      </c>
      <c r="C231" s="25" t="s">
        <v>474</v>
      </c>
      <c r="D231" s="26"/>
      <c r="E231" s="26"/>
      <c r="F231" s="26"/>
      <c r="G231" s="60">
        <v>0</v>
      </c>
      <c r="H231" s="60">
        <v>2591</v>
      </c>
      <c r="I231" s="60">
        <v>0</v>
      </c>
    </row>
    <row r="232" spans="1:9" ht="131.25">
      <c r="A232" s="31"/>
      <c r="B232" s="33" t="s">
        <v>475</v>
      </c>
      <c r="C232" s="32" t="s">
        <v>476</v>
      </c>
      <c r="D232" s="32">
        <v>300</v>
      </c>
      <c r="E232" s="32">
        <v>10</v>
      </c>
      <c r="F232" s="29" t="s">
        <v>21</v>
      </c>
      <c r="G232" s="65">
        <v>0</v>
      </c>
      <c r="H232" s="65">
        <v>2591</v>
      </c>
      <c r="I232" s="65">
        <v>0</v>
      </c>
    </row>
    <row r="233" spans="1:9" ht="37.5" hidden="1">
      <c r="A233" s="21"/>
      <c r="B233" s="24" t="s">
        <v>477</v>
      </c>
      <c r="C233" s="25" t="s">
        <v>478</v>
      </c>
      <c r="D233" s="26"/>
      <c r="E233" s="26"/>
      <c r="F233" s="26"/>
      <c r="G233" s="60">
        <v>0</v>
      </c>
      <c r="H233" s="60">
        <v>0</v>
      </c>
      <c r="I233" s="60"/>
    </row>
    <row r="234" spans="1:9" ht="37.5" hidden="1">
      <c r="A234" s="31"/>
      <c r="B234" s="10" t="s">
        <v>477</v>
      </c>
      <c r="C234" s="32" t="s">
        <v>478</v>
      </c>
      <c r="D234" s="32"/>
      <c r="E234" s="29"/>
      <c r="F234" s="29"/>
      <c r="G234" s="63">
        <v>0</v>
      </c>
      <c r="H234" s="63">
        <v>0</v>
      </c>
      <c r="I234" s="63"/>
    </row>
    <row r="235" spans="1:9" ht="56.25" hidden="1">
      <c r="A235" s="31"/>
      <c r="B235" s="51" t="s">
        <v>479</v>
      </c>
      <c r="C235" s="32" t="s">
        <v>480</v>
      </c>
      <c r="D235" s="32">
        <v>500</v>
      </c>
      <c r="E235" s="29" t="s">
        <v>11</v>
      </c>
      <c r="F235" s="29" t="s">
        <v>29</v>
      </c>
      <c r="G235" s="63"/>
      <c r="H235" s="63"/>
      <c r="I235" s="63"/>
    </row>
    <row r="236" spans="1:9" ht="131.25" hidden="1">
      <c r="A236" s="31"/>
      <c r="B236" s="10" t="s">
        <v>481</v>
      </c>
      <c r="C236" s="32" t="s">
        <v>478</v>
      </c>
      <c r="D236" s="32">
        <v>500</v>
      </c>
      <c r="E236" s="29" t="s">
        <v>11</v>
      </c>
      <c r="F236" s="29" t="s">
        <v>21</v>
      </c>
      <c r="G236" s="63"/>
      <c r="H236" s="63"/>
      <c r="I236" s="63"/>
    </row>
    <row r="237" spans="1:9" ht="150" hidden="1">
      <c r="A237" s="31"/>
      <c r="B237" s="10" t="s">
        <v>482</v>
      </c>
      <c r="C237" s="32" t="s">
        <v>483</v>
      </c>
      <c r="D237" s="32">
        <v>500</v>
      </c>
      <c r="E237" s="29" t="s">
        <v>11</v>
      </c>
      <c r="F237" s="29" t="s">
        <v>21</v>
      </c>
      <c r="G237" s="63"/>
      <c r="H237" s="63"/>
      <c r="I237" s="63"/>
    </row>
    <row r="238" spans="1:9" ht="37.5">
      <c r="A238" s="21"/>
      <c r="B238" s="24" t="s">
        <v>484</v>
      </c>
      <c r="C238" s="25" t="s">
        <v>485</v>
      </c>
      <c r="D238" s="26"/>
      <c r="E238" s="26"/>
      <c r="F238" s="26"/>
      <c r="G238" s="60">
        <v>2625.9</v>
      </c>
      <c r="H238" s="60">
        <v>0</v>
      </c>
      <c r="I238" s="60">
        <v>0</v>
      </c>
    </row>
    <row r="239" spans="1:9" ht="131.25">
      <c r="A239" s="31"/>
      <c r="B239" s="10" t="s">
        <v>486</v>
      </c>
      <c r="C239" s="32" t="s">
        <v>487</v>
      </c>
      <c r="D239" s="32">
        <v>500</v>
      </c>
      <c r="E239" s="29" t="s">
        <v>11</v>
      </c>
      <c r="F239" s="29" t="s">
        <v>21</v>
      </c>
      <c r="G239" s="63">
        <v>2625.9</v>
      </c>
      <c r="H239" s="63">
        <v>0</v>
      </c>
      <c r="I239" s="63">
        <v>0</v>
      </c>
    </row>
    <row r="240" spans="1:9" ht="56.25">
      <c r="A240" s="21" t="s">
        <v>138</v>
      </c>
      <c r="B240" s="50" t="s">
        <v>139</v>
      </c>
      <c r="C240" s="21" t="s">
        <v>140</v>
      </c>
      <c r="D240" s="20"/>
      <c r="E240" s="49"/>
      <c r="F240" s="49"/>
      <c r="G240" s="66">
        <v>1570</v>
      </c>
      <c r="H240" s="66">
        <v>851</v>
      </c>
      <c r="I240" s="66">
        <v>450</v>
      </c>
    </row>
    <row r="241" spans="1:9" ht="56.25">
      <c r="A241" s="21"/>
      <c r="B241" s="24" t="s">
        <v>141</v>
      </c>
      <c r="C241" s="25" t="s">
        <v>142</v>
      </c>
      <c r="D241" s="26"/>
      <c r="E241" s="26"/>
      <c r="F241" s="26"/>
      <c r="G241" s="60">
        <v>1200</v>
      </c>
      <c r="H241" s="60">
        <v>600</v>
      </c>
      <c r="I241" s="60">
        <v>450</v>
      </c>
    </row>
    <row r="242" spans="1:9" ht="150" hidden="1">
      <c r="A242" s="31"/>
      <c r="B242" s="10" t="s">
        <v>488</v>
      </c>
      <c r="C242" s="32" t="s">
        <v>489</v>
      </c>
      <c r="D242" s="32">
        <v>200</v>
      </c>
      <c r="E242" s="29" t="s">
        <v>16</v>
      </c>
      <c r="F242" s="29" t="s">
        <v>19</v>
      </c>
      <c r="G242" s="63">
        <v>0</v>
      </c>
      <c r="H242" s="63">
        <v>0</v>
      </c>
      <c r="I242" s="63"/>
    </row>
    <row r="243" spans="1:9" ht="131.25">
      <c r="A243" s="31"/>
      <c r="B243" s="10" t="s">
        <v>298</v>
      </c>
      <c r="C243" s="28" t="s">
        <v>143</v>
      </c>
      <c r="D243" s="28">
        <v>200</v>
      </c>
      <c r="E243" s="29" t="s">
        <v>17</v>
      </c>
      <c r="F243" s="29" t="s">
        <v>144</v>
      </c>
      <c r="G243" s="61">
        <v>1200</v>
      </c>
      <c r="H243" s="61">
        <v>600</v>
      </c>
      <c r="I243" s="61">
        <v>450</v>
      </c>
    </row>
    <row r="244" spans="1:9" ht="18.75" hidden="1">
      <c r="A244" s="31"/>
      <c r="B244" s="52" t="s">
        <v>490</v>
      </c>
      <c r="C244" s="28" t="s">
        <v>491</v>
      </c>
      <c r="D244" s="28">
        <v>200</v>
      </c>
      <c r="E244" s="29" t="s">
        <v>17</v>
      </c>
      <c r="F244" s="29" t="s">
        <v>144</v>
      </c>
      <c r="G244" s="61"/>
      <c r="H244" s="61"/>
      <c r="I244" s="61"/>
    </row>
    <row r="245" spans="1:9" ht="56.25">
      <c r="A245" s="21"/>
      <c r="B245" s="24" t="s">
        <v>215</v>
      </c>
      <c r="C245" s="25" t="s">
        <v>216</v>
      </c>
      <c r="D245" s="26"/>
      <c r="E245" s="26"/>
      <c r="F245" s="26"/>
      <c r="G245" s="60">
        <v>370</v>
      </c>
      <c r="H245" s="60">
        <v>251</v>
      </c>
      <c r="I245" s="60">
        <v>0</v>
      </c>
    </row>
    <row r="246" spans="1:9" ht="37.5">
      <c r="A246" s="21"/>
      <c r="B246" s="27" t="s">
        <v>326</v>
      </c>
      <c r="C246" s="28" t="s">
        <v>327</v>
      </c>
      <c r="D246" s="32">
        <v>500</v>
      </c>
      <c r="E246" s="29" t="s">
        <v>11</v>
      </c>
      <c r="F246" s="29" t="s">
        <v>29</v>
      </c>
      <c r="G246" s="60">
        <v>235</v>
      </c>
      <c r="H246" s="60">
        <v>251</v>
      </c>
      <c r="I246" s="60">
        <v>0</v>
      </c>
    </row>
    <row r="247" spans="1:9" ht="56.25">
      <c r="A247" s="21"/>
      <c r="B247" s="27" t="s">
        <v>492</v>
      </c>
      <c r="C247" s="28" t="s">
        <v>493</v>
      </c>
      <c r="D247" s="32">
        <v>500</v>
      </c>
      <c r="E247" s="29" t="s">
        <v>11</v>
      </c>
      <c r="F247" s="29" t="s">
        <v>29</v>
      </c>
      <c r="G247" s="65">
        <v>135</v>
      </c>
      <c r="H247" s="60">
        <v>0</v>
      </c>
      <c r="I247" s="60">
        <v>0</v>
      </c>
    </row>
    <row r="248" spans="1:9" ht="37.5">
      <c r="A248" s="21" t="s">
        <v>145</v>
      </c>
      <c r="B248" s="50" t="s">
        <v>124</v>
      </c>
      <c r="C248" s="21" t="s">
        <v>146</v>
      </c>
      <c r="D248" s="20"/>
      <c r="E248" s="49"/>
      <c r="F248" s="49"/>
      <c r="G248" s="66">
        <v>14445.443570000001</v>
      </c>
      <c r="H248" s="66">
        <v>13855.6</v>
      </c>
      <c r="I248" s="66">
        <v>14379.400000000001</v>
      </c>
    </row>
    <row r="249" spans="1:9" ht="75">
      <c r="A249" s="21"/>
      <c r="B249" s="24" t="s">
        <v>147</v>
      </c>
      <c r="C249" s="25" t="s">
        <v>148</v>
      </c>
      <c r="D249" s="26"/>
      <c r="E249" s="26"/>
      <c r="F249" s="26"/>
      <c r="G249" s="60">
        <v>7944.4</v>
      </c>
      <c r="H249" s="60">
        <v>7587.2000000000007</v>
      </c>
      <c r="I249" s="60">
        <v>7863.8000000000011</v>
      </c>
    </row>
    <row r="250" spans="1:9" ht="206.25">
      <c r="A250" s="31"/>
      <c r="B250" s="10" t="s">
        <v>299</v>
      </c>
      <c r="C250" s="32" t="s">
        <v>149</v>
      </c>
      <c r="D250" s="32">
        <v>100</v>
      </c>
      <c r="E250" s="29" t="s">
        <v>17</v>
      </c>
      <c r="F250" s="29" t="s">
        <v>11</v>
      </c>
      <c r="G250" s="63">
        <v>6916.9</v>
      </c>
      <c r="H250" s="63">
        <v>6701.1</v>
      </c>
      <c r="I250" s="63">
        <v>6968.7000000000007</v>
      </c>
    </row>
    <row r="251" spans="1:9" ht="150">
      <c r="A251" s="31"/>
      <c r="B251" s="10" t="s">
        <v>300</v>
      </c>
      <c r="C251" s="32" t="s">
        <v>149</v>
      </c>
      <c r="D251" s="32">
        <v>200</v>
      </c>
      <c r="E251" s="29" t="s">
        <v>17</v>
      </c>
      <c r="F251" s="29" t="s">
        <v>11</v>
      </c>
      <c r="G251" s="63">
        <v>1027.5</v>
      </c>
      <c r="H251" s="63">
        <v>886.10000000000036</v>
      </c>
      <c r="I251" s="63">
        <v>895.10000000000036</v>
      </c>
    </row>
    <row r="252" spans="1:9" ht="150" hidden="1">
      <c r="A252" s="31"/>
      <c r="B252" s="10" t="s">
        <v>494</v>
      </c>
      <c r="C252" s="32" t="s">
        <v>149</v>
      </c>
      <c r="D252" s="32">
        <v>800</v>
      </c>
      <c r="E252" s="29" t="s">
        <v>17</v>
      </c>
      <c r="F252" s="29" t="s">
        <v>11</v>
      </c>
      <c r="G252" s="63">
        <v>0</v>
      </c>
      <c r="H252" s="63">
        <v>0</v>
      </c>
      <c r="I252" s="63"/>
    </row>
    <row r="253" spans="1:9" ht="150" hidden="1">
      <c r="A253" s="31"/>
      <c r="B253" s="10" t="s">
        <v>495</v>
      </c>
      <c r="C253" s="32" t="s">
        <v>496</v>
      </c>
      <c r="D253" s="32">
        <v>200</v>
      </c>
      <c r="E253" s="29" t="s">
        <v>10</v>
      </c>
      <c r="F253" s="29" t="s">
        <v>11</v>
      </c>
      <c r="G253" s="63">
        <v>0</v>
      </c>
      <c r="H253" s="63">
        <v>0</v>
      </c>
      <c r="I253" s="63"/>
    </row>
    <row r="254" spans="1:9" ht="37.5">
      <c r="A254" s="21"/>
      <c r="B254" s="24" t="s">
        <v>150</v>
      </c>
      <c r="C254" s="25" t="s">
        <v>151</v>
      </c>
      <c r="D254" s="26"/>
      <c r="E254" s="26"/>
      <c r="F254" s="26"/>
      <c r="G254" s="60">
        <v>5232.5742</v>
      </c>
      <c r="H254" s="60">
        <v>5044.1000000000004</v>
      </c>
      <c r="I254" s="60">
        <v>5238.1000000000004</v>
      </c>
    </row>
    <row r="255" spans="1:9" ht="150">
      <c r="A255" s="31"/>
      <c r="B255" s="10" t="s">
        <v>301</v>
      </c>
      <c r="C255" s="32" t="s">
        <v>152</v>
      </c>
      <c r="D255" s="32">
        <v>600</v>
      </c>
      <c r="E255" s="29" t="s">
        <v>17</v>
      </c>
      <c r="F255" s="29" t="s">
        <v>11</v>
      </c>
      <c r="G255" s="63">
        <v>5232.5742</v>
      </c>
      <c r="H255" s="63">
        <v>5044.1000000000004</v>
      </c>
      <c r="I255" s="63">
        <v>5238.1000000000004</v>
      </c>
    </row>
    <row r="256" spans="1:9" ht="37.5">
      <c r="A256" s="21"/>
      <c r="B256" s="24" t="s">
        <v>153</v>
      </c>
      <c r="C256" s="25" t="s">
        <v>154</v>
      </c>
      <c r="D256" s="26"/>
      <c r="E256" s="26"/>
      <c r="F256" s="26"/>
      <c r="G256" s="60">
        <v>1268.46937</v>
      </c>
      <c r="H256" s="60">
        <v>1224.3</v>
      </c>
      <c r="I256" s="60">
        <v>1277.5</v>
      </c>
    </row>
    <row r="257" spans="1:9" ht="131.25">
      <c r="A257" s="31"/>
      <c r="B257" s="10" t="s">
        <v>497</v>
      </c>
      <c r="C257" s="32" t="s">
        <v>155</v>
      </c>
      <c r="D257" s="32">
        <v>500</v>
      </c>
      <c r="E257" s="29" t="s">
        <v>16</v>
      </c>
      <c r="F257" s="29" t="s">
        <v>19</v>
      </c>
      <c r="G257" s="63">
        <v>44.169370000000001</v>
      </c>
      <c r="H257" s="63">
        <v>0</v>
      </c>
      <c r="I257" s="63">
        <v>0</v>
      </c>
    </row>
    <row r="258" spans="1:9" ht="150">
      <c r="A258" s="31"/>
      <c r="B258" s="10" t="s">
        <v>328</v>
      </c>
      <c r="C258" s="32" t="s">
        <v>155</v>
      </c>
      <c r="D258" s="32">
        <v>600</v>
      </c>
      <c r="E258" s="29" t="s">
        <v>16</v>
      </c>
      <c r="F258" s="29" t="s">
        <v>19</v>
      </c>
      <c r="G258" s="63">
        <v>1224.3</v>
      </c>
      <c r="H258" s="63">
        <v>1224.3</v>
      </c>
      <c r="I258" s="63">
        <v>1277.5</v>
      </c>
    </row>
    <row r="259" spans="1:9" ht="37.5">
      <c r="A259" s="21" t="s">
        <v>156</v>
      </c>
      <c r="B259" s="50" t="s">
        <v>287</v>
      </c>
      <c r="C259" s="25" t="s">
        <v>157</v>
      </c>
      <c r="D259" s="25"/>
      <c r="E259" s="30"/>
      <c r="F259" s="30"/>
      <c r="G259" s="71">
        <v>6000</v>
      </c>
      <c r="H259" s="71">
        <v>2000</v>
      </c>
      <c r="I259" s="71">
        <v>2000</v>
      </c>
    </row>
    <row r="260" spans="1:9" ht="56.25" hidden="1">
      <c r="A260" s="21" t="s">
        <v>498</v>
      </c>
      <c r="B260" s="50" t="s">
        <v>499</v>
      </c>
      <c r="C260" s="25" t="s">
        <v>500</v>
      </c>
      <c r="D260" s="25"/>
      <c r="E260" s="30"/>
      <c r="F260" s="30"/>
      <c r="G260" s="71">
        <v>0</v>
      </c>
      <c r="H260" s="71">
        <v>0</v>
      </c>
      <c r="I260" s="71"/>
    </row>
    <row r="261" spans="1:9" ht="37.5" hidden="1">
      <c r="A261" s="21"/>
      <c r="B261" s="24" t="s">
        <v>501</v>
      </c>
      <c r="C261" s="25" t="s">
        <v>502</v>
      </c>
      <c r="D261" s="26"/>
      <c r="E261" s="26"/>
      <c r="F261" s="26"/>
      <c r="G261" s="60"/>
      <c r="H261" s="60"/>
      <c r="I261" s="60"/>
    </row>
    <row r="262" spans="1:9" ht="37.5" hidden="1">
      <c r="A262" s="21"/>
      <c r="B262" s="24" t="s">
        <v>503</v>
      </c>
      <c r="C262" s="25" t="s">
        <v>504</v>
      </c>
      <c r="D262" s="26"/>
      <c r="E262" s="26"/>
      <c r="F262" s="26"/>
      <c r="G262" s="60">
        <v>0</v>
      </c>
      <c r="H262" s="60">
        <v>0</v>
      </c>
      <c r="I262" s="60"/>
    </row>
    <row r="263" spans="1:9" ht="150" hidden="1">
      <c r="A263" s="31"/>
      <c r="B263" s="10" t="s">
        <v>505</v>
      </c>
      <c r="C263" s="12" t="s">
        <v>506</v>
      </c>
      <c r="D263" s="32">
        <v>500</v>
      </c>
      <c r="E263" s="35" t="s">
        <v>17</v>
      </c>
      <c r="F263" s="35" t="s">
        <v>16</v>
      </c>
      <c r="G263" s="63">
        <v>0</v>
      </c>
      <c r="H263" s="63">
        <v>0</v>
      </c>
      <c r="I263" s="63"/>
    </row>
    <row r="264" spans="1:9" ht="37.5">
      <c r="A264" s="21" t="s">
        <v>158</v>
      </c>
      <c r="B264" s="50" t="s">
        <v>159</v>
      </c>
      <c r="C264" s="25" t="s">
        <v>160</v>
      </c>
      <c r="D264" s="25"/>
      <c r="E264" s="30"/>
      <c r="F264" s="30"/>
      <c r="G264" s="71">
        <v>6000</v>
      </c>
      <c r="H264" s="71">
        <v>2000</v>
      </c>
      <c r="I264" s="71">
        <v>2000</v>
      </c>
    </row>
    <row r="265" spans="1:9" ht="56.25" hidden="1">
      <c r="A265" s="21"/>
      <c r="B265" s="24" t="s">
        <v>507</v>
      </c>
      <c r="C265" s="25" t="s">
        <v>508</v>
      </c>
      <c r="D265" s="26"/>
      <c r="E265" s="26"/>
      <c r="F265" s="26"/>
      <c r="G265" s="60"/>
      <c r="H265" s="60"/>
      <c r="I265" s="60"/>
    </row>
    <row r="266" spans="1:9" ht="56.25" hidden="1">
      <c r="A266" s="21"/>
      <c r="B266" s="24" t="s">
        <v>509</v>
      </c>
      <c r="C266" s="25" t="s">
        <v>510</v>
      </c>
      <c r="D266" s="26"/>
      <c r="E266" s="26"/>
      <c r="F266" s="26"/>
      <c r="G266" s="60"/>
      <c r="H266" s="60"/>
      <c r="I266" s="60"/>
    </row>
    <row r="267" spans="1:9" ht="56.25" hidden="1">
      <c r="A267" s="21"/>
      <c r="B267" s="24" t="s">
        <v>511</v>
      </c>
      <c r="C267" s="25" t="s">
        <v>512</v>
      </c>
      <c r="D267" s="26"/>
      <c r="E267" s="26"/>
      <c r="F267" s="26"/>
      <c r="G267" s="60"/>
      <c r="H267" s="60"/>
      <c r="I267" s="60"/>
    </row>
    <row r="268" spans="1:9" ht="37.5">
      <c r="A268" s="21"/>
      <c r="B268" s="24" t="s">
        <v>161</v>
      </c>
      <c r="C268" s="25" t="s">
        <v>162</v>
      </c>
      <c r="D268" s="26"/>
      <c r="E268" s="26"/>
      <c r="F268" s="26"/>
      <c r="G268" s="60">
        <v>6000</v>
      </c>
      <c r="H268" s="60">
        <v>2000</v>
      </c>
      <c r="I268" s="60">
        <v>2000</v>
      </c>
    </row>
    <row r="269" spans="1:9" ht="93.75">
      <c r="A269" s="31"/>
      <c r="B269" s="10" t="s">
        <v>288</v>
      </c>
      <c r="C269" s="29" t="s">
        <v>163</v>
      </c>
      <c r="D269" s="29" t="s">
        <v>164</v>
      </c>
      <c r="E269" s="29" t="s">
        <v>17</v>
      </c>
      <c r="F269" s="28">
        <v>12</v>
      </c>
      <c r="G269" s="61">
        <v>6000</v>
      </c>
      <c r="H269" s="61">
        <v>2000</v>
      </c>
      <c r="I269" s="61">
        <v>2000</v>
      </c>
    </row>
    <row r="270" spans="1:9" ht="75">
      <c r="A270" s="21" t="s">
        <v>165</v>
      </c>
      <c r="B270" s="50" t="s">
        <v>251</v>
      </c>
      <c r="C270" s="25" t="s">
        <v>166</v>
      </c>
      <c r="D270" s="25"/>
      <c r="E270" s="30"/>
      <c r="F270" s="30"/>
      <c r="G270" s="71">
        <v>5030</v>
      </c>
      <c r="H270" s="71">
        <v>4587.2</v>
      </c>
      <c r="I270" s="71">
        <v>4680.5</v>
      </c>
    </row>
    <row r="271" spans="1:9" ht="37.5">
      <c r="A271" s="21"/>
      <c r="B271" s="24" t="s">
        <v>167</v>
      </c>
      <c r="C271" s="25" t="s">
        <v>168</v>
      </c>
      <c r="D271" s="26"/>
      <c r="E271" s="26"/>
      <c r="F271" s="26"/>
      <c r="G271" s="60">
        <v>550</v>
      </c>
      <c r="H271" s="60">
        <v>100</v>
      </c>
      <c r="I271" s="60">
        <v>100</v>
      </c>
    </row>
    <row r="272" spans="1:9" ht="93.75">
      <c r="A272" s="31"/>
      <c r="B272" s="10" t="s">
        <v>593</v>
      </c>
      <c r="C272" s="28" t="s">
        <v>592</v>
      </c>
      <c r="D272" s="28">
        <v>800</v>
      </c>
      <c r="E272" s="29" t="s">
        <v>16</v>
      </c>
      <c r="F272" s="29" t="s">
        <v>19</v>
      </c>
      <c r="G272" s="61">
        <v>550</v>
      </c>
      <c r="H272" s="61">
        <v>100</v>
      </c>
      <c r="I272" s="61">
        <v>100</v>
      </c>
    </row>
    <row r="273" spans="1:9" ht="37.5">
      <c r="A273" s="21"/>
      <c r="B273" s="24" t="s">
        <v>170</v>
      </c>
      <c r="C273" s="25" t="s">
        <v>171</v>
      </c>
      <c r="D273" s="26"/>
      <c r="E273" s="26"/>
      <c r="F273" s="26"/>
      <c r="G273" s="60">
        <v>240</v>
      </c>
      <c r="H273" s="60">
        <v>50</v>
      </c>
      <c r="I273" s="60">
        <v>50</v>
      </c>
    </row>
    <row r="274" spans="1:9" ht="93.75">
      <c r="A274" s="31"/>
      <c r="B274" s="27" t="s">
        <v>303</v>
      </c>
      <c r="C274" s="28" t="s">
        <v>172</v>
      </c>
      <c r="D274" s="28">
        <v>200</v>
      </c>
      <c r="E274" s="29" t="s">
        <v>16</v>
      </c>
      <c r="F274" s="29" t="s">
        <v>19</v>
      </c>
      <c r="G274" s="61">
        <v>240</v>
      </c>
      <c r="H274" s="61">
        <v>0</v>
      </c>
      <c r="I274" s="61">
        <v>0</v>
      </c>
    </row>
    <row r="275" spans="1:9" ht="93.75">
      <c r="A275" s="31"/>
      <c r="B275" s="27" t="s">
        <v>302</v>
      </c>
      <c r="C275" s="28" t="s">
        <v>169</v>
      </c>
      <c r="D275" s="28">
        <v>800</v>
      </c>
      <c r="E275" s="29" t="s">
        <v>16</v>
      </c>
      <c r="F275" s="29" t="s">
        <v>19</v>
      </c>
      <c r="G275" s="61">
        <v>0</v>
      </c>
      <c r="H275" s="61">
        <v>50</v>
      </c>
      <c r="I275" s="61">
        <v>50</v>
      </c>
    </row>
    <row r="276" spans="1:9" ht="56.25">
      <c r="A276" s="21"/>
      <c r="B276" s="24" t="s">
        <v>173</v>
      </c>
      <c r="C276" s="53" t="s">
        <v>174</v>
      </c>
      <c r="D276" s="26"/>
      <c r="E276" s="26"/>
      <c r="F276" s="26"/>
      <c r="G276" s="60">
        <v>4790</v>
      </c>
      <c r="H276" s="60">
        <v>4537.2</v>
      </c>
      <c r="I276" s="60">
        <v>4630.5</v>
      </c>
    </row>
    <row r="277" spans="1:9" ht="150">
      <c r="A277" s="31"/>
      <c r="B277" s="27" t="s">
        <v>304</v>
      </c>
      <c r="C277" s="28" t="s">
        <v>175</v>
      </c>
      <c r="D277" s="28">
        <v>100</v>
      </c>
      <c r="E277" s="29" t="s">
        <v>16</v>
      </c>
      <c r="F277" s="29" t="s">
        <v>19</v>
      </c>
      <c r="G277" s="61">
        <v>4467.3999999999996</v>
      </c>
      <c r="H277" s="61">
        <v>4313.8</v>
      </c>
      <c r="I277" s="61">
        <v>4356.8999999999996</v>
      </c>
    </row>
    <row r="278" spans="1:9" ht="112.5">
      <c r="A278" s="31"/>
      <c r="B278" s="27" t="s">
        <v>305</v>
      </c>
      <c r="C278" s="28" t="s">
        <v>175</v>
      </c>
      <c r="D278" s="28">
        <v>200</v>
      </c>
      <c r="E278" s="29" t="s">
        <v>16</v>
      </c>
      <c r="F278" s="29" t="s">
        <v>19</v>
      </c>
      <c r="G278" s="61">
        <v>319.60000000000036</v>
      </c>
      <c r="H278" s="61">
        <v>220.39999999999964</v>
      </c>
      <c r="I278" s="61">
        <v>270.60000000000036</v>
      </c>
    </row>
    <row r="279" spans="1:9" ht="93.75">
      <c r="A279" s="31"/>
      <c r="B279" s="27" t="s">
        <v>252</v>
      </c>
      <c r="C279" s="28" t="s">
        <v>175</v>
      </c>
      <c r="D279" s="28">
        <v>800</v>
      </c>
      <c r="E279" s="29" t="s">
        <v>16</v>
      </c>
      <c r="F279" s="29" t="s">
        <v>19</v>
      </c>
      <c r="G279" s="61">
        <v>3</v>
      </c>
      <c r="H279" s="61">
        <v>3</v>
      </c>
      <c r="I279" s="61">
        <v>3</v>
      </c>
    </row>
    <row r="280" spans="1:9" ht="56.25" hidden="1">
      <c r="A280" s="21"/>
      <c r="B280" s="24" t="s">
        <v>513</v>
      </c>
      <c r="C280" s="53" t="s">
        <v>514</v>
      </c>
      <c r="D280" s="26"/>
      <c r="E280" s="26"/>
      <c r="F280" s="26"/>
      <c r="G280" s="60"/>
      <c r="H280" s="60"/>
      <c r="I280" s="60"/>
    </row>
    <row r="281" spans="1:9" ht="56.25">
      <c r="A281" s="21" t="s">
        <v>217</v>
      </c>
      <c r="B281" s="50" t="s">
        <v>294</v>
      </c>
      <c r="C281" s="25" t="s">
        <v>218</v>
      </c>
      <c r="D281" s="25"/>
      <c r="E281" s="30"/>
      <c r="F281" s="30"/>
      <c r="G281" s="71">
        <v>90</v>
      </c>
      <c r="H281" s="71">
        <v>90</v>
      </c>
      <c r="I281" s="71">
        <v>90</v>
      </c>
    </row>
    <row r="282" spans="1:9" ht="37.5">
      <c r="A282" s="21"/>
      <c r="B282" s="10" t="s">
        <v>558</v>
      </c>
      <c r="C282" s="32" t="s">
        <v>230</v>
      </c>
      <c r="D282" s="54"/>
      <c r="E282" s="54"/>
      <c r="F282" s="54"/>
      <c r="G282" s="65">
        <v>30</v>
      </c>
      <c r="H282" s="65">
        <v>30</v>
      </c>
      <c r="I282" s="65">
        <v>30</v>
      </c>
    </row>
    <row r="283" spans="1:9" ht="18.75">
      <c r="A283" s="21"/>
      <c r="B283" s="10" t="s">
        <v>557</v>
      </c>
      <c r="C283" s="32" t="s">
        <v>231</v>
      </c>
      <c r="D283" s="54">
        <v>200</v>
      </c>
      <c r="E283" s="55" t="s">
        <v>16</v>
      </c>
      <c r="F283" s="54">
        <v>13</v>
      </c>
      <c r="G283" s="65">
        <v>30</v>
      </c>
      <c r="H283" s="65">
        <v>30</v>
      </c>
      <c r="I283" s="65">
        <v>30</v>
      </c>
    </row>
    <row r="284" spans="1:9" ht="37.5">
      <c r="A284" s="21"/>
      <c r="B284" s="10" t="s">
        <v>329</v>
      </c>
      <c r="C284" s="32" t="s">
        <v>237</v>
      </c>
      <c r="D284" s="54"/>
      <c r="E284" s="54"/>
      <c r="F284" s="54"/>
      <c r="G284" s="65">
        <v>30</v>
      </c>
      <c r="H284" s="65">
        <v>30</v>
      </c>
      <c r="I284" s="65">
        <v>30</v>
      </c>
    </row>
    <row r="285" spans="1:9" ht="37.5">
      <c r="A285" s="21"/>
      <c r="B285" s="10" t="s">
        <v>330</v>
      </c>
      <c r="C285" s="32" t="s">
        <v>238</v>
      </c>
      <c r="D285" s="54">
        <v>200</v>
      </c>
      <c r="E285" s="55" t="s">
        <v>16</v>
      </c>
      <c r="F285" s="54">
        <v>13</v>
      </c>
      <c r="G285" s="65">
        <v>30</v>
      </c>
      <c r="H285" s="65">
        <v>30</v>
      </c>
      <c r="I285" s="65">
        <v>30</v>
      </c>
    </row>
    <row r="286" spans="1:9" ht="18.75">
      <c r="A286" s="21"/>
      <c r="B286" s="10" t="s">
        <v>233</v>
      </c>
      <c r="C286" s="32" t="s">
        <v>232</v>
      </c>
      <c r="D286" s="54"/>
      <c r="E286" s="54"/>
      <c r="F286" s="54"/>
      <c r="G286" s="65">
        <v>30</v>
      </c>
      <c r="H286" s="65">
        <v>30</v>
      </c>
      <c r="I286" s="65">
        <v>30</v>
      </c>
    </row>
    <row r="287" spans="1:9" ht="18.75">
      <c r="A287" s="21"/>
      <c r="B287" s="10" t="s">
        <v>331</v>
      </c>
      <c r="C287" s="32" t="s">
        <v>239</v>
      </c>
      <c r="D287" s="54">
        <v>200</v>
      </c>
      <c r="E287" s="55" t="s">
        <v>16</v>
      </c>
      <c r="F287" s="54">
        <v>13</v>
      </c>
      <c r="G287" s="65">
        <v>30</v>
      </c>
      <c r="H287" s="65">
        <v>30</v>
      </c>
      <c r="I287" s="65">
        <v>30</v>
      </c>
    </row>
    <row r="288" spans="1:9" ht="18.75" hidden="1">
      <c r="A288" s="21"/>
      <c r="B288" s="10"/>
      <c r="C288" s="53"/>
      <c r="D288" s="26"/>
      <c r="E288" s="26"/>
      <c r="F288" s="26"/>
      <c r="G288" s="60"/>
      <c r="H288" s="60"/>
      <c r="I288" s="60"/>
    </row>
    <row r="289" spans="1:9" ht="18.75" hidden="1">
      <c r="A289" s="21"/>
      <c r="B289" s="24"/>
      <c r="C289" s="53"/>
      <c r="D289" s="26"/>
      <c r="E289" s="26"/>
      <c r="F289" s="26"/>
      <c r="G289" s="60"/>
      <c r="H289" s="60"/>
      <c r="I289" s="60"/>
    </row>
    <row r="290" spans="1:9" ht="37.5">
      <c r="A290" s="21" t="s">
        <v>176</v>
      </c>
      <c r="B290" s="50" t="s">
        <v>177</v>
      </c>
      <c r="C290" s="25" t="s">
        <v>178</v>
      </c>
      <c r="D290" s="25"/>
      <c r="E290" s="30"/>
      <c r="F290" s="30"/>
      <c r="G290" s="71">
        <v>111951</v>
      </c>
      <c r="H290" s="71">
        <v>73437.2</v>
      </c>
      <c r="I290" s="71">
        <v>110107.29999999999</v>
      </c>
    </row>
    <row r="291" spans="1:9" ht="37.5">
      <c r="A291" s="21" t="s">
        <v>179</v>
      </c>
      <c r="B291" s="50" t="s">
        <v>180</v>
      </c>
      <c r="C291" s="25" t="s">
        <v>181</v>
      </c>
      <c r="D291" s="25"/>
      <c r="E291" s="30"/>
      <c r="F291" s="30"/>
      <c r="G291" s="71">
        <v>111951</v>
      </c>
      <c r="H291" s="71">
        <v>73437.2</v>
      </c>
      <c r="I291" s="71">
        <v>110107.29999999999</v>
      </c>
    </row>
    <row r="292" spans="1:9" ht="37.5" hidden="1">
      <c r="A292" s="21"/>
      <c r="B292" s="24" t="s">
        <v>515</v>
      </c>
      <c r="C292" s="53" t="s">
        <v>516</v>
      </c>
      <c r="D292" s="26"/>
      <c r="E292" s="26"/>
      <c r="F292" s="26"/>
      <c r="G292" s="60">
        <v>0</v>
      </c>
      <c r="H292" s="60">
        <v>0</v>
      </c>
      <c r="I292" s="60"/>
    </row>
    <row r="293" spans="1:9" ht="168.75" hidden="1">
      <c r="A293" s="31"/>
      <c r="B293" s="27" t="s">
        <v>517</v>
      </c>
      <c r="C293" s="28" t="s">
        <v>518</v>
      </c>
      <c r="D293" s="28">
        <v>500</v>
      </c>
      <c r="E293" s="29" t="s">
        <v>17</v>
      </c>
      <c r="F293" s="29" t="s">
        <v>68</v>
      </c>
      <c r="G293" s="61">
        <v>0</v>
      </c>
      <c r="H293" s="61">
        <v>0</v>
      </c>
      <c r="I293" s="61"/>
    </row>
    <row r="294" spans="1:9" ht="37.5">
      <c r="A294" s="21"/>
      <c r="B294" s="24" t="s">
        <v>182</v>
      </c>
      <c r="C294" s="53" t="s">
        <v>183</v>
      </c>
      <c r="D294" s="26"/>
      <c r="E294" s="26"/>
      <c r="F294" s="26"/>
      <c r="G294" s="60">
        <v>95130.9</v>
      </c>
      <c r="H294" s="60">
        <v>66351.199999999997</v>
      </c>
      <c r="I294" s="60">
        <v>102745.4</v>
      </c>
    </row>
    <row r="295" spans="1:9" ht="112.5">
      <c r="A295" s="31"/>
      <c r="B295" s="27" t="s">
        <v>184</v>
      </c>
      <c r="C295" s="28" t="s">
        <v>185</v>
      </c>
      <c r="D295" s="28">
        <v>200</v>
      </c>
      <c r="E295" s="29" t="s">
        <v>17</v>
      </c>
      <c r="F295" s="29" t="s">
        <v>68</v>
      </c>
      <c r="G295" s="61">
        <v>14567</v>
      </c>
      <c r="H295" s="61">
        <v>26780</v>
      </c>
      <c r="I295" s="61">
        <v>27330</v>
      </c>
    </row>
    <row r="296" spans="1:9" ht="131.25">
      <c r="A296" s="31"/>
      <c r="B296" s="27" t="s">
        <v>204</v>
      </c>
      <c r="C296" s="28" t="s">
        <v>186</v>
      </c>
      <c r="D296" s="28">
        <v>200</v>
      </c>
      <c r="E296" s="29" t="s">
        <v>17</v>
      </c>
      <c r="F296" s="29" t="s">
        <v>68</v>
      </c>
      <c r="G296" s="61">
        <v>80563.899999999994</v>
      </c>
      <c r="H296" s="61">
        <v>39571.199999999997</v>
      </c>
      <c r="I296" s="61">
        <v>75415.399999999994</v>
      </c>
    </row>
    <row r="297" spans="1:9" ht="112.5" hidden="1">
      <c r="A297" s="31"/>
      <c r="B297" s="27" t="s">
        <v>519</v>
      </c>
      <c r="C297" s="28" t="s">
        <v>186</v>
      </c>
      <c r="D297" s="28">
        <v>500</v>
      </c>
      <c r="E297" s="29" t="s">
        <v>17</v>
      </c>
      <c r="F297" s="29" t="s">
        <v>68</v>
      </c>
      <c r="G297" s="61">
        <v>0</v>
      </c>
      <c r="H297" s="61">
        <v>0</v>
      </c>
      <c r="I297" s="61"/>
    </row>
    <row r="298" spans="1:9" ht="37.5">
      <c r="A298" s="21"/>
      <c r="B298" s="24" t="s">
        <v>520</v>
      </c>
      <c r="C298" s="53" t="s">
        <v>521</v>
      </c>
      <c r="D298" s="26"/>
      <c r="E298" s="26"/>
      <c r="F298" s="26"/>
      <c r="G298" s="60">
        <v>10000</v>
      </c>
      <c r="H298" s="60">
        <v>0</v>
      </c>
      <c r="I298" s="60">
        <v>0</v>
      </c>
    </row>
    <row r="299" spans="1:9" ht="112.5" hidden="1">
      <c r="A299" s="31"/>
      <c r="B299" s="27" t="s">
        <v>522</v>
      </c>
      <c r="C299" s="28" t="s">
        <v>523</v>
      </c>
      <c r="D299" s="28">
        <v>200</v>
      </c>
      <c r="E299" s="29" t="s">
        <v>17</v>
      </c>
      <c r="F299" s="29" t="s">
        <v>68</v>
      </c>
      <c r="G299" s="61"/>
      <c r="H299" s="61"/>
      <c r="I299" s="61"/>
    </row>
    <row r="300" spans="1:9" ht="93.75">
      <c r="A300" s="31"/>
      <c r="B300" s="27" t="s">
        <v>524</v>
      </c>
      <c r="C300" s="28" t="s">
        <v>523</v>
      </c>
      <c r="D300" s="28">
        <v>500</v>
      </c>
      <c r="E300" s="29" t="s">
        <v>17</v>
      </c>
      <c r="F300" s="29" t="s">
        <v>68</v>
      </c>
      <c r="G300" s="61">
        <v>10000</v>
      </c>
      <c r="H300" s="61">
        <v>0</v>
      </c>
      <c r="I300" s="61">
        <v>0</v>
      </c>
    </row>
    <row r="301" spans="1:9" ht="37.5" hidden="1">
      <c r="A301" s="21"/>
      <c r="B301" s="24" t="s">
        <v>525</v>
      </c>
      <c r="C301" s="53" t="s">
        <v>526</v>
      </c>
      <c r="D301" s="26"/>
      <c r="E301" s="26"/>
      <c r="F301" s="26"/>
      <c r="G301" s="60"/>
      <c r="H301" s="60"/>
      <c r="I301" s="60"/>
    </row>
    <row r="302" spans="1:9" ht="37.5">
      <c r="A302" s="21"/>
      <c r="B302" s="24" t="s">
        <v>187</v>
      </c>
      <c r="C302" s="53" t="s">
        <v>188</v>
      </c>
      <c r="D302" s="26"/>
      <c r="E302" s="26"/>
      <c r="F302" s="26"/>
      <c r="G302" s="60">
        <v>6820.1</v>
      </c>
      <c r="H302" s="60">
        <v>7086</v>
      </c>
      <c r="I302" s="60">
        <v>7361.9</v>
      </c>
    </row>
    <row r="303" spans="1:9" ht="93.75">
      <c r="A303" s="31"/>
      <c r="B303" s="10" t="s">
        <v>223</v>
      </c>
      <c r="C303" s="29" t="s">
        <v>224</v>
      </c>
      <c r="D303" s="29" t="s">
        <v>205</v>
      </c>
      <c r="E303" s="29" t="s">
        <v>17</v>
      </c>
      <c r="F303" s="29" t="s">
        <v>189</v>
      </c>
      <c r="G303" s="61">
        <v>6669.6</v>
      </c>
      <c r="H303" s="61">
        <v>6929.5</v>
      </c>
      <c r="I303" s="61">
        <v>7199.2</v>
      </c>
    </row>
    <row r="304" spans="1:9" ht="75">
      <c r="A304" s="31"/>
      <c r="B304" s="10" t="s">
        <v>240</v>
      </c>
      <c r="C304" s="29" t="s">
        <v>224</v>
      </c>
      <c r="D304" s="29" t="s">
        <v>241</v>
      </c>
      <c r="E304" s="29" t="s">
        <v>17</v>
      </c>
      <c r="F304" s="29" t="s">
        <v>189</v>
      </c>
      <c r="G304" s="61">
        <v>150.5</v>
      </c>
      <c r="H304" s="61">
        <v>156.5</v>
      </c>
      <c r="I304" s="61">
        <v>162.69999999999999</v>
      </c>
    </row>
    <row r="305" spans="1:12" ht="56.25" hidden="1">
      <c r="A305" s="21" t="s">
        <v>527</v>
      </c>
      <c r="B305" s="50" t="s">
        <v>528</v>
      </c>
      <c r="C305" s="25" t="s">
        <v>529</v>
      </c>
      <c r="D305" s="25"/>
      <c r="E305" s="30"/>
      <c r="F305" s="30"/>
      <c r="G305" s="71">
        <v>0</v>
      </c>
      <c r="H305" s="71">
        <v>0</v>
      </c>
      <c r="I305" s="71"/>
    </row>
    <row r="306" spans="1:12" ht="37.5" hidden="1">
      <c r="A306" s="21"/>
      <c r="B306" s="24" t="s">
        <v>530</v>
      </c>
      <c r="C306" s="53" t="s">
        <v>531</v>
      </c>
      <c r="D306" s="26"/>
      <c r="E306" s="26"/>
      <c r="F306" s="26"/>
      <c r="G306" s="60"/>
      <c r="H306" s="60"/>
      <c r="I306" s="60"/>
    </row>
    <row r="307" spans="1:12" ht="18.75" hidden="1">
      <c r="A307" s="21"/>
      <c r="B307" s="24" t="s">
        <v>532</v>
      </c>
      <c r="C307" s="53" t="s">
        <v>533</v>
      </c>
      <c r="D307" s="26"/>
      <c r="E307" s="26"/>
      <c r="F307" s="26"/>
      <c r="G307" s="60"/>
      <c r="H307" s="60"/>
      <c r="I307" s="60"/>
    </row>
    <row r="308" spans="1:12" ht="37.5" hidden="1">
      <c r="A308" s="21"/>
      <c r="B308" s="24" t="s">
        <v>534</v>
      </c>
      <c r="C308" s="53" t="s">
        <v>535</v>
      </c>
      <c r="D308" s="26"/>
      <c r="E308" s="26"/>
      <c r="F308" s="26"/>
      <c r="G308" s="60"/>
      <c r="H308" s="60"/>
      <c r="I308" s="60"/>
    </row>
    <row r="309" spans="1:12" ht="37.5">
      <c r="A309" s="21" t="s">
        <v>190</v>
      </c>
      <c r="B309" s="50" t="s">
        <v>289</v>
      </c>
      <c r="C309" s="25" t="s">
        <v>191</v>
      </c>
      <c r="D309" s="25"/>
      <c r="E309" s="30"/>
      <c r="F309" s="30"/>
      <c r="G309" s="71">
        <v>64287.616599999994</v>
      </c>
      <c r="H309" s="71">
        <v>17292.690159999998</v>
      </c>
      <c r="I309" s="71">
        <v>17521.617319999998</v>
      </c>
    </row>
    <row r="310" spans="1:12" ht="56.25">
      <c r="A310" s="21"/>
      <c r="B310" s="24" t="s">
        <v>192</v>
      </c>
      <c r="C310" s="25" t="s">
        <v>193</v>
      </c>
      <c r="D310" s="26"/>
      <c r="E310" s="26"/>
      <c r="F310" s="26"/>
      <c r="G310" s="60">
        <v>7179.1</v>
      </c>
      <c r="H310" s="60">
        <v>1611.9</v>
      </c>
      <c r="I310" s="60">
        <v>200</v>
      </c>
      <c r="L310" s="14">
        <f>SUM(G311:G313)</f>
        <v>7179.07</v>
      </c>
    </row>
    <row r="311" spans="1:12" ht="18.75">
      <c r="A311" s="21"/>
      <c r="B311" s="24"/>
      <c r="C311" s="53">
        <v>1100180240</v>
      </c>
      <c r="D311" s="32">
        <v>200</v>
      </c>
      <c r="E311" s="29" t="s">
        <v>189</v>
      </c>
      <c r="F311" s="29" t="s">
        <v>16</v>
      </c>
      <c r="G311" s="60">
        <v>1200</v>
      </c>
      <c r="H311" s="60">
        <v>500</v>
      </c>
      <c r="I311" s="60">
        <v>200</v>
      </c>
    </row>
    <row r="312" spans="1:12" ht="30">
      <c r="A312" s="21"/>
      <c r="B312" s="56" t="s">
        <v>536</v>
      </c>
      <c r="C312" s="25" t="s">
        <v>537</v>
      </c>
      <c r="D312" s="32">
        <v>500</v>
      </c>
      <c r="E312" s="29" t="s">
        <v>189</v>
      </c>
      <c r="F312" s="29" t="s">
        <v>17</v>
      </c>
      <c r="G312" s="65">
        <v>4700</v>
      </c>
      <c r="H312" s="60">
        <v>0</v>
      </c>
      <c r="I312" s="60">
        <v>0</v>
      </c>
    </row>
    <row r="313" spans="1:12" ht="75">
      <c r="A313" s="31"/>
      <c r="B313" s="10" t="s">
        <v>595</v>
      </c>
      <c r="C313" s="35" t="s">
        <v>332</v>
      </c>
      <c r="D313" s="32">
        <v>200</v>
      </c>
      <c r="E313" s="29" t="s">
        <v>189</v>
      </c>
      <c r="F313" s="29" t="s">
        <v>16</v>
      </c>
      <c r="G313" s="65">
        <v>1279.07</v>
      </c>
      <c r="H313" s="65">
        <v>1111.9000000000001</v>
      </c>
      <c r="I313" s="65">
        <v>0</v>
      </c>
    </row>
    <row r="314" spans="1:12" ht="56.25" hidden="1">
      <c r="A314" s="31"/>
      <c r="B314" s="10" t="s">
        <v>538</v>
      </c>
      <c r="C314" s="35" t="s">
        <v>539</v>
      </c>
      <c r="D314" s="32">
        <v>500</v>
      </c>
      <c r="E314" s="29" t="s">
        <v>189</v>
      </c>
      <c r="F314" s="29" t="s">
        <v>16</v>
      </c>
      <c r="G314" s="65">
        <v>0</v>
      </c>
      <c r="H314" s="65">
        <v>0</v>
      </c>
      <c r="I314" s="65"/>
    </row>
    <row r="315" spans="1:12" ht="112.5" hidden="1">
      <c r="A315" s="31"/>
      <c r="B315" s="10" t="s">
        <v>540</v>
      </c>
      <c r="C315" s="35" t="s">
        <v>541</v>
      </c>
      <c r="D315" s="32">
        <v>500</v>
      </c>
      <c r="E315" s="29" t="s">
        <v>189</v>
      </c>
      <c r="F315" s="29" t="s">
        <v>17</v>
      </c>
      <c r="G315" s="65">
        <v>0</v>
      </c>
      <c r="H315" s="65">
        <v>0</v>
      </c>
      <c r="I315" s="65"/>
    </row>
    <row r="316" spans="1:12" ht="93.75" hidden="1">
      <c r="A316" s="31"/>
      <c r="B316" s="10" t="s">
        <v>542</v>
      </c>
      <c r="C316" s="35" t="s">
        <v>543</v>
      </c>
      <c r="D316" s="32">
        <v>500</v>
      </c>
      <c r="E316" s="29" t="s">
        <v>189</v>
      </c>
      <c r="F316" s="29" t="s">
        <v>17</v>
      </c>
      <c r="G316" s="65">
        <v>0</v>
      </c>
      <c r="H316" s="65">
        <v>0</v>
      </c>
      <c r="I316" s="65"/>
    </row>
    <row r="317" spans="1:12" ht="56.25" hidden="1">
      <c r="A317" s="21"/>
      <c r="B317" s="24" t="s">
        <v>544</v>
      </c>
      <c r="C317" s="25" t="s">
        <v>545</v>
      </c>
      <c r="D317" s="26"/>
      <c r="E317" s="26"/>
      <c r="F317" s="26"/>
      <c r="G317" s="60">
        <v>0</v>
      </c>
      <c r="H317" s="60">
        <v>0</v>
      </c>
      <c r="I317" s="60"/>
    </row>
    <row r="318" spans="1:12" ht="75" hidden="1">
      <c r="A318" s="31"/>
      <c r="B318" s="10" t="s">
        <v>546</v>
      </c>
      <c r="C318" s="35" t="s">
        <v>547</v>
      </c>
      <c r="D318" s="32">
        <v>200</v>
      </c>
      <c r="E318" s="29" t="s">
        <v>189</v>
      </c>
      <c r="F318" s="29" t="s">
        <v>16</v>
      </c>
      <c r="G318" s="65"/>
      <c r="H318" s="65"/>
      <c r="I318" s="65"/>
    </row>
    <row r="319" spans="1:12" ht="37.5">
      <c r="A319" s="21"/>
      <c r="B319" s="24" t="s">
        <v>194</v>
      </c>
      <c r="C319" s="25" t="s">
        <v>195</v>
      </c>
      <c r="D319" s="26"/>
      <c r="E319" s="26"/>
      <c r="F319" s="26"/>
      <c r="G319" s="60">
        <v>115.1</v>
      </c>
      <c r="H319" s="60">
        <v>115.01496</v>
      </c>
      <c r="I319" s="60">
        <v>118.46052</v>
      </c>
    </row>
    <row r="320" spans="1:12" ht="37.5">
      <c r="A320" s="31"/>
      <c r="B320" s="10" t="s">
        <v>594</v>
      </c>
      <c r="C320" s="35" t="s">
        <v>549</v>
      </c>
      <c r="D320" s="32">
        <v>200</v>
      </c>
      <c r="E320" s="29" t="s">
        <v>189</v>
      </c>
      <c r="F320" s="29" t="s">
        <v>16</v>
      </c>
      <c r="G320" s="65">
        <v>115.1</v>
      </c>
      <c r="H320" s="65">
        <v>115.3</v>
      </c>
      <c r="I320" s="65">
        <v>118.8</v>
      </c>
    </row>
    <row r="321" spans="1:9" ht="112.5" hidden="1">
      <c r="A321" s="31"/>
      <c r="B321" s="10" t="s">
        <v>548</v>
      </c>
      <c r="C321" s="35" t="s">
        <v>549</v>
      </c>
      <c r="D321" s="32">
        <v>200</v>
      </c>
      <c r="E321" s="29" t="s">
        <v>189</v>
      </c>
      <c r="F321" s="29" t="s">
        <v>16</v>
      </c>
      <c r="G321" s="65">
        <v>0</v>
      </c>
      <c r="H321" s="65">
        <v>0</v>
      </c>
      <c r="I321" s="65"/>
    </row>
    <row r="322" spans="1:9" ht="150" hidden="1">
      <c r="A322" s="31"/>
      <c r="B322" s="10" t="s">
        <v>550</v>
      </c>
      <c r="C322" s="35" t="s">
        <v>549</v>
      </c>
      <c r="D322" s="32">
        <v>500</v>
      </c>
      <c r="E322" s="29" t="s">
        <v>189</v>
      </c>
      <c r="F322" s="29" t="s">
        <v>16</v>
      </c>
      <c r="G322" s="65">
        <v>0</v>
      </c>
      <c r="H322" s="65">
        <v>0</v>
      </c>
      <c r="I322" s="65"/>
    </row>
    <row r="323" spans="1:9" ht="112.5" hidden="1">
      <c r="A323" s="31"/>
      <c r="B323" s="10" t="s">
        <v>551</v>
      </c>
      <c r="C323" s="35" t="s">
        <v>552</v>
      </c>
      <c r="D323" s="32">
        <v>200</v>
      </c>
      <c r="E323" s="29" t="s">
        <v>189</v>
      </c>
      <c r="F323" s="29" t="s">
        <v>16</v>
      </c>
      <c r="G323" s="65"/>
      <c r="H323" s="65"/>
      <c r="I323" s="65"/>
    </row>
    <row r="324" spans="1:9" ht="37.5" hidden="1">
      <c r="A324" s="21"/>
      <c r="B324" s="24" t="s">
        <v>553</v>
      </c>
      <c r="C324" s="25" t="s">
        <v>554</v>
      </c>
      <c r="D324" s="26"/>
      <c r="E324" s="26"/>
      <c r="F324" s="26"/>
      <c r="G324" s="60"/>
      <c r="H324" s="60"/>
      <c r="I324" s="60"/>
    </row>
    <row r="325" spans="1:9" ht="37.5">
      <c r="A325" s="21"/>
      <c r="B325" s="24" t="s">
        <v>196</v>
      </c>
      <c r="C325" s="25" t="s">
        <v>197</v>
      </c>
      <c r="D325" s="26"/>
      <c r="E325" s="26"/>
      <c r="F325" s="26"/>
      <c r="G325" s="60">
        <v>56993.4</v>
      </c>
      <c r="H325" s="60">
        <v>15565.5</v>
      </c>
      <c r="I325" s="60">
        <v>17202.8</v>
      </c>
    </row>
    <row r="326" spans="1:9" ht="150">
      <c r="A326" s="31"/>
      <c r="B326" s="10" t="s">
        <v>290</v>
      </c>
      <c r="C326" s="32" t="s">
        <v>198</v>
      </c>
      <c r="D326" s="32">
        <v>100</v>
      </c>
      <c r="E326" s="29" t="s">
        <v>189</v>
      </c>
      <c r="F326" s="29" t="s">
        <v>16</v>
      </c>
      <c r="G326" s="65">
        <v>12050.8</v>
      </c>
      <c r="H326" s="65">
        <v>13800.075199999999</v>
      </c>
      <c r="I326" s="65">
        <v>14972.916799999999</v>
      </c>
    </row>
    <row r="327" spans="1:9" ht="112.5">
      <c r="A327" s="31"/>
      <c r="B327" s="10" t="s">
        <v>291</v>
      </c>
      <c r="C327" s="32" t="s">
        <v>198</v>
      </c>
      <c r="D327" s="32">
        <v>200</v>
      </c>
      <c r="E327" s="29" t="s">
        <v>189</v>
      </c>
      <c r="F327" s="29" t="s">
        <v>16</v>
      </c>
      <c r="G327" s="65">
        <v>568.70000000000005</v>
      </c>
      <c r="H327" s="65">
        <v>579.5</v>
      </c>
      <c r="I327" s="65">
        <v>779.6</v>
      </c>
    </row>
    <row r="328" spans="1:9" ht="112.5" hidden="1">
      <c r="A328" s="31"/>
      <c r="B328" s="10" t="s">
        <v>555</v>
      </c>
      <c r="C328" s="32" t="s">
        <v>198</v>
      </c>
      <c r="D328" s="32">
        <v>500</v>
      </c>
      <c r="E328" s="29" t="s">
        <v>189</v>
      </c>
      <c r="F328" s="29" t="s">
        <v>16</v>
      </c>
      <c r="G328" s="65"/>
      <c r="H328" s="65"/>
      <c r="I328" s="65"/>
    </row>
    <row r="329" spans="1:9" ht="131.25">
      <c r="A329" s="31"/>
      <c r="B329" s="10" t="s">
        <v>292</v>
      </c>
      <c r="C329" s="32" t="s">
        <v>198</v>
      </c>
      <c r="D329" s="32">
        <v>600</v>
      </c>
      <c r="E329" s="29" t="s">
        <v>189</v>
      </c>
      <c r="F329" s="29" t="s">
        <v>16</v>
      </c>
      <c r="G329" s="65">
        <v>44373.9</v>
      </c>
      <c r="H329" s="65">
        <v>1185.9000000000001</v>
      </c>
      <c r="I329" s="65">
        <v>1450.3</v>
      </c>
    </row>
    <row r="330" spans="1:9" ht="94.5" hidden="1" thickBot="1">
      <c r="A330" s="15"/>
      <c r="B330" s="16" t="s">
        <v>556</v>
      </c>
      <c r="C330" s="17" t="s">
        <v>198</v>
      </c>
      <c r="D330" s="17">
        <v>800</v>
      </c>
      <c r="E330" s="18" t="s">
        <v>189</v>
      </c>
      <c r="F330" s="18" t="s">
        <v>16</v>
      </c>
      <c r="G330" s="19">
        <f>'[1]КУЛЬТУРА 08'!CX15</f>
        <v>0</v>
      </c>
      <c r="H330" s="19">
        <v>0</v>
      </c>
      <c r="I330" s="19"/>
    </row>
  </sheetData>
  <mergeCells count="8">
    <mergeCell ref="F8:F9"/>
    <mergeCell ref="G1:I1"/>
    <mergeCell ref="A3:G3"/>
    <mergeCell ref="A8:A9"/>
    <mergeCell ref="B8:B9"/>
    <mergeCell ref="C8:C9"/>
    <mergeCell ref="D8:D9"/>
    <mergeCell ref="E8:E9"/>
  </mergeCells>
  <pageMargins left="0.70866141732283472" right="0.51181102362204722" top="0.74803149606299213" bottom="0.74803149606299213" header="0.31496062992125984" footer="0.31496062992125984"/>
  <pageSetup paperSize="9" scale="3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2024-02-14T12:58:02Z</dcterms:modified>
</cp:coreProperties>
</file>