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0635"/>
  </bookViews>
  <sheets>
    <sheet name="Лист2" sheetId="2" r:id="rId1"/>
  </sheets>
  <externalReferences>
    <externalReference r:id="rId2"/>
  </externalReferences>
  <definedNames>
    <definedName name="_xlnm.Print_Area" localSheetId="0">Лист2!$A$1:$H$33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/>
  <c r="G26"/>
  <c r="H26"/>
  <c r="F26"/>
  <c r="G15"/>
  <c r="H15"/>
  <c r="G23"/>
  <c r="H23"/>
  <c r="F23"/>
  <c r="G12"/>
  <c r="H12"/>
  <c r="F12"/>
  <c r="F32"/>
  <c r="H20" l="1"/>
  <c r="G20"/>
  <c r="F20"/>
  <c r="H33" l="1"/>
  <c r="G33"/>
  <c r="H10"/>
  <c r="G10"/>
  <c r="F10"/>
  <c r="F9" s="1"/>
  <c r="F34" s="1"/>
  <c r="G6"/>
  <c r="G5" s="1"/>
  <c r="H32" l="1"/>
  <c r="G32"/>
  <c r="G9" s="1"/>
  <c r="G34" s="1"/>
  <c r="F6"/>
  <c r="F5" s="1"/>
  <c r="H6"/>
  <c r="H5" s="1"/>
  <c r="H9" l="1"/>
  <c r="H34" s="1"/>
</calcChain>
</file>

<file path=xl/sharedStrings.xml><?xml version="1.0" encoding="utf-8"?>
<sst xmlns="http://schemas.openxmlformats.org/spreadsheetml/2006/main" count="93" uniqueCount="51">
  <si>
    <t>Наименование</t>
  </si>
  <si>
    <t>ГРБС</t>
  </si>
  <si>
    <t>ПР</t>
  </si>
  <si>
    <t>ВР</t>
  </si>
  <si>
    <t>01</t>
  </si>
  <si>
    <t>03</t>
  </si>
  <si>
    <t>02</t>
  </si>
  <si>
    <t>04</t>
  </si>
  <si>
    <t>05</t>
  </si>
  <si>
    <t>07</t>
  </si>
  <si>
    <t>11</t>
  </si>
  <si>
    <t>13</t>
  </si>
  <si>
    <t>500</t>
  </si>
  <si>
    <t>08</t>
  </si>
  <si>
    <t>Муниципальная программа "Создание условий для развития транспортной системы и дорожного хозяйства"</t>
  </si>
  <si>
    <t>09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</si>
  <si>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</si>
  <si>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14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</si>
  <si>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</si>
  <si>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</si>
  <si>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</si>
  <si>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</si>
  <si>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>2025 год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</si>
  <si>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</si>
  <si>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00</t>
  </si>
  <si>
    <t xml:space="preserve">Муниципальная программа "Управление муниципальными финансами"  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</si>
  <si>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</si>
  <si>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 (Межбюджетные трансферты)</t>
  </si>
  <si>
    <t>Муниципальная программа "Муниципальное управление."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</si>
  <si>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области"</t>
  </si>
  <si>
    <t>Муниципальная программа "Развитие образования, молодежной политики и спорта в Хохольском муниципальном районе"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</si>
  <si>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</si>
  <si>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области"  (Межбюджетные трансферты)</t>
  </si>
  <si>
    <t xml:space="preserve">Муниципальная программа "Управление муниципальными финансами" 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</si>
  <si>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</si>
  <si>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2026 год</t>
  </si>
  <si>
    <t>Расходы по реализации мероприятий по ремонту обьектов теплоэнергетического хозяйства( Межбюджетные трансферты)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</si>
  <si>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 (Межбюджетные трансферты)</t>
  </si>
  <si>
    <t>Муниципальная программа "Повышение энергоэффективности и развитие энергетики Хохольского муниципального района"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</si>
  <si>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 (Межбюджетные трансферты)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</si>
  <si>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района" (Межбюджетные трансферты)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</si>
  <si>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района" (Межбюджетные трансферты)</t>
  </si>
  <si>
    <t>Ликвидация мест несанкционированного размещения отходов  (Межбюджетные трансферты)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</si>
  <si>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</si>
  <si>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 xml:space="preserve">Приложение № 10                                                                                 к решению Совета народных депутатов
Хохольского муниципального района
«О районном  бюджете на 2025 год 
и плановый период 2026 и 2027 годов" 
№___  от       декабря 2024 г 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</si>
  <si>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2025 год и на плановый период 2026 и 2027 годов
</t>
  </si>
  <si>
    <t>2027 год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</si>
  <si>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</si>
  <si>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>Расходы на содержание и обслуживание мест массового отдыха наеления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</si>
  <si>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</si>
  <si>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Расходы на мероприятия по развитию градостроительной деятельности (Межбюджетные трансферты)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</si>
</sst>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 Cyr"/>
    </font>
    <font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2">
      <alignment horizontal="left" vertical="top" wrapText="1"/>
    </xf>
  </cellStyleXfs>
  <cellXfs count="41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4" fontId="0" fillId="0" borderId="0" xfId="0" applyNumberFormat="1" applyAlignment="1">
      <alignment horizontal="left"/>
    </xf>
    <xf numFmtId="165" fontId="0" fillId="0" borderId="0" xfId="0" applyNumberFormat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7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49" fontId="5" fillId="3" borderId="1" xfId="1" applyNumberFormat="1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left" wrapText="1"/>
    </xf>
    <xf numFmtId="164" fontId="2" fillId="3" borderId="1" xfId="1" applyNumberFormat="1" applyFont="1" applyFill="1" applyBorder="1" applyAlignment="1">
      <alignment horizontal="center"/>
    </xf>
    <xf numFmtId="0" fontId="7" fillId="3" borderId="1" xfId="2" applyNumberFormat="1" applyFont="1" applyFill="1" applyBorder="1" applyAlignment="1">
      <alignment wrapText="1"/>
    </xf>
    <xf numFmtId="164" fontId="3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left" wrapText="1"/>
    </xf>
    <xf numFmtId="164" fontId="5" fillId="3" borderId="1" xfId="1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164" fontId="5" fillId="3" borderId="1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0" fillId="3" borderId="0" xfId="0" applyFill="1"/>
    <xf numFmtId="0" fontId="7" fillId="3" borderId="1" xfId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justify" vertical="top" wrapText="1"/>
    </xf>
    <xf numFmtId="0" fontId="5" fillId="3" borderId="1" xfId="1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0" fontId="0" fillId="2" borderId="0" xfId="0" applyFill="1"/>
    <xf numFmtId="0" fontId="10" fillId="3" borderId="0" xfId="0" applyFont="1" applyFill="1"/>
    <xf numFmtId="0" fontId="9" fillId="2" borderId="0" xfId="0" applyFont="1" applyFill="1"/>
    <xf numFmtId="164" fontId="0" fillId="4" borderId="0" xfId="0" applyNumberFormat="1" applyFill="1"/>
    <xf numFmtId="0" fontId="0" fillId="4" borderId="0" xfId="0" applyFill="1"/>
    <xf numFmtId="164" fontId="7" fillId="3" borderId="1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</cellXfs>
  <cellStyles count="4">
    <cellStyle name="ex88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6;&#1054;&#1045;&#1050;&#1058;%20&#1073;&#1102;&#1076;&#1078;&#1077;&#1090;&#1072;%20&#1085;&#1072;%202022-2024%20&#1075;.%20-%202022%20&#1089;%20&#1082;&#1086;&#1088;&#1088;&#1077;&#1082;&#1090;&#1080;&#1088;&#1086;&#1074;&#1082;&#1086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Обслуж.мун.долга 13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межбюджетные"/>
      <sheetName val="Лист4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1">
          <cell r="G11">
            <v>1667.5722900000001</v>
          </cell>
        </row>
        <row r="23">
          <cell r="H23">
            <v>0</v>
          </cell>
          <cell r="I23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view="pageBreakPreview" topLeftCell="A25" zoomScale="60" zoomScaleNormal="100" workbookViewId="0">
      <selection activeCell="F31" sqref="F31"/>
    </sheetView>
  </sheetViews>
  <sheetFormatPr defaultRowHeight="1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7" width="17.5703125" customWidth="1"/>
    <col min="8" max="8" width="12" bestFit="1" customWidth="1"/>
    <col min="9" max="9" width="0" hidden="1" customWidth="1"/>
    <col min="10" max="10" width="10.85546875" bestFit="1" customWidth="1"/>
    <col min="11" max="11" width="14.5703125" customWidth="1"/>
    <col min="12" max="12" width="17.42578125" customWidth="1"/>
    <col min="13" max="13" width="11" customWidth="1"/>
  </cols>
  <sheetData>
    <row r="1" spans="1:14" ht="96.75" customHeight="1">
      <c r="A1" s="2"/>
      <c r="B1" s="2"/>
      <c r="C1" s="2"/>
      <c r="D1" s="2"/>
      <c r="E1" s="2"/>
      <c r="F1" s="39" t="s">
        <v>44</v>
      </c>
      <c r="G1" s="39"/>
      <c r="H1" s="39"/>
    </row>
    <row r="2" spans="1:14" ht="72.75" customHeight="1">
      <c r="A2" s="40" t="s">
        <v>45</v>
      </c>
      <c r="B2" s="40"/>
      <c r="C2" s="40"/>
      <c r="D2" s="40"/>
      <c r="E2" s="40"/>
      <c r="F2" s="40"/>
      <c r="G2" s="40"/>
      <c r="H2" s="40"/>
    </row>
    <row r="3" spans="1:14" ht="22.5" customHeight="1" thickBot="1">
      <c r="A3" s="3"/>
      <c r="B3" s="3"/>
      <c r="C3" s="3"/>
      <c r="D3" s="3"/>
      <c r="E3" s="3"/>
      <c r="F3" s="3"/>
      <c r="G3" s="3" t="s">
        <v>21</v>
      </c>
      <c r="H3" s="3"/>
    </row>
    <row r="4" spans="1:14" ht="19.5" thickBot="1">
      <c r="A4" s="4" t="s">
        <v>0</v>
      </c>
      <c r="B4" s="5" t="s">
        <v>3</v>
      </c>
      <c r="C4" s="5" t="s">
        <v>20</v>
      </c>
      <c r="D4" s="5" t="s">
        <v>2</v>
      </c>
      <c r="E4" s="5" t="s">
        <v>1</v>
      </c>
      <c r="F4" s="4" t="s">
        <v>22</v>
      </c>
      <c r="G4" s="4" t="s">
        <v>35</v>
      </c>
      <c r="H4" s="4" t="s">
        <v>46</v>
      </c>
    </row>
    <row r="5" spans="1:14" ht="19.5" thickBot="1">
      <c r="A5" s="12" t="s">
        <v>18</v>
      </c>
      <c r="B5" s="13"/>
      <c r="C5" s="14"/>
      <c r="D5" s="14"/>
      <c r="E5" s="15"/>
      <c r="F5" s="16">
        <f>F6</f>
        <v>15369</v>
      </c>
      <c r="G5" s="16">
        <f t="shared" ref="G5:H5" si="0">G6</f>
        <v>14978</v>
      </c>
      <c r="H5" s="16">
        <f t="shared" si="0"/>
        <v>15740</v>
      </c>
      <c r="J5" s="1"/>
      <c r="K5" s="1"/>
      <c r="L5" s="1"/>
    </row>
    <row r="6" spans="1:14" s="37" customFormat="1" ht="38.25" thickBot="1">
      <c r="A6" s="12" t="s">
        <v>25</v>
      </c>
      <c r="B6" s="17"/>
      <c r="C6" s="10" t="s">
        <v>17</v>
      </c>
      <c r="D6" s="10" t="s">
        <v>4</v>
      </c>
      <c r="E6" s="9"/>
      <c r="F6" s="18">
        <f>F7+F8</f>
        <v>15369</v>
      </c>
      <c r="G6" s="18">
        <f t="shared" ref="G6:H6" si="1">G7+G8</f>
        <v>14978</v>
      </c>
      <c r="H6" s="18">
        <f t="shared" si="1"/>
        <v>15740</v>
      </c>
      <c r="J6" s="36"/>
    </row>
    <row r="7" spans="1:14" s="37" customFormat="1" ht="113.25" thickBot="1">
      <c r="A7" s="8" t="s">
        <v>26</v>
      </c>
      <c r="B7" s="9">
        <v>500</v>
      </c>
      <c r="C7" s="10">
        <v>14</v>
      </c>
      <c r="D7" s="10" t="s">
        <v>4</v>
      </c>
      <c r="E7" s="9">
        <v>927</v>
      </c>
      <c r="F7" s="11">
        <v>7860</v>
      </c>
      <c r="G7" s="11">
        <v>8400</v>
      </c>
      <c r="H7" s="11">
        <v>8950</v>
      </c>
      <c r="K7" s="36"/>
      <c r="L7" s="36"/>
      <c r="M7" s="36"/>
      <c r="N7" s="36"/>
    </row>
    <row r="8" spans="1:14" s="37" customFormat="1" ht="123" customHeight="1" thickBot="1">
      <c r="A8" s="8" t="s">
        <v>27</v>
      </c>
      <c r="B8" s="9">
        <v>500</v>
      </c>
      <c r="C8" s="10">
        <v>14</v>
      </c>
      <c r="D8" s="10" t="s">
        <v>4</v>
      </c>
      <c r="E8" s="9">
        <v>927</v>
      </c>
      <c r="F8" s="11">
        <v>7509</v>
      </c>
      <c r="G8" s="11">
        <v>6578</v>
      </c>
      <c r="H8" s="11">
        <v>6790</v>
      </c>
    </row>
    <row r="9" spans="1:14" s="28" customFormat="1" ht="38.25" thickBot="1">
      <c r="A9" s="12" t="s">
        <v>19</v>
      </c>
      <c r="B9" s="13"/>
      <c r="C9" s="14"/>
      <c r="D9" s="14"/>
      <c r="E9" s="15"/>
      <c r="F9" s="16">
        <f>F10+F12+F15+F23+F26+F32+F20</f>
        <v>103971.18547</v>
      </c>
      <c r="G9" s="16">
        <f>G10+G12+G15+G23+G26+G32+G20</f>
        <v>26933.645469999996</v>
      </c>
      <c r="H9" s="16">
        <f>H10+H12+H15+H23+H26+H32+H20</f>
        <v>25654.245469999998</v>
      </c>
      <c r="K9" s="27"/>
    </row>
    <row r="10" spans="1:14" s="37" customFormat="1" ht="48" customHeight="1" thickBot="1">
      <c r="A10" s="19" t="s">
        <v>28</v>
      </c>
      <c r="B10" s="17"/>
      <c r="C10" s="17" t="s">
        <v>4</v>
      </c>
      <c r="D10" s="17" t="s">
        <v>7</v>
      </c>
      <c r="E10" s="9"/>
      <c r="F10" s="20">
        <f>F11</f>
        <v>3000</v>
      </c>
      <c r="G10" s="20">
        <f t="shared" ref="G10:H10" si="2">G11</f>
        <v>1000</v>
      </c>
      <c r="H10" s="20">
        <f t="shared" si="2"/>
        <v>0</v>
      </c>
      <c r="I10" s="37">
        <v>1</v>
      </c>
    </row>
    <row r="11" spans="1:14" s="37" customFormat="1" ht="81.75" customHeight="1" thickBot="1">
      <c r="A11" s="21" t="s">
        <v>23</v>
      </c>
      <c r="B11" s="17" t="s">
        <v>12</v>
      </c>
      <c r="C11" s="17" t="s">
        <v>4</v>
      </c>
      <c r="D11" s="17" t="s">
        <v>7</v>
      </c>
      <c r="E11" s="9">
        <v>914</v>
      </c>
      <c r="F11" s="22">
        <v>3000</v>
      </c>
      <c r="G11" s="22">
        <v>1000</v>
      </c>
      <c r="H11" s="22">
        <v>0</v>
      </c>
    </row>
    <row r="12" spans="1:14" s="37" customFormat="1" ht="43.5" customHeight="1" thickBot="1">
      <c r="A12" s="19" t="s">
        <v>14</v>
      </c>
      <c r="B12" s="17"/>
      <c r="C12" s="17" t="s">
        <v>7</v>
      </c>
      <c r="D12" s="17" t="s">
        <v>15</v>
      </c>
      <c r="E12" s="9"/>
      <c r="F12" s="18">
        <f>F13+F14</f>
        <v>12160.6</v>
      </c>
      <c r="G12" s="18">
        <f t="shared" ref="G12:H12" si="3">G13+G14</f>
        <v>167.1</v>
      </c>
      <c r="H12" s="18">
        <f t="shared" si="3"/>
        <v>173.7</v>
      </c>
      <c r="I12" s="37">
        <v>10</v>
      </c>
    </row>
    <row r="13" spans="1:14" s="37" customFormat="1" ht="75.75" thickBot="1">
      <c r="A13" s="25" t="s">
        <v>39</v>
      </c>
      <c r="B13" s="17"/>
      <c r="C13" s="17" t="s">
        <v>7</v>
      </c>
      <c r="D13" s="17" t="s">
        <v>13</v>
      </c>
      <c r="E13" s="9">
        <v>914</v>
      </c>
      <c r="F13" s="24">
        <v>160.6</v>
      </c>
      <c r="G13" s="24">
        <v>167.1</v>
      </c>
      <c r="H13" s="24">
        <v>173.7</v>
      </c>
    </row>
    <row r="14" spans="1:14" s="37" customFormat="1" ht="113.25" thickBot="1">
      <c r="A14" s="23" t="s">
        <v>16</v>
      </c>
      <c r="B14" s="17" t="s">
        <v>12</v>
      </c>
      <c r="C14" s="17" t="s">
        <v>7</v>
      </c>
      <c r="D14" s="17" t="s">
        <v>15</v>
      </c>
      <c r="E14" s="9">
        <v>914</v>
      </c>
      <c r="F14" s="24">
        <v>12000</v>
      </c>
      <c r="G14" s="24">
        <v>0</v>
      </c>
      <c r="H14" s="24">
        <v>0</v>
      </c>
    </row>
    <row r="15" spans="1:14" s="28" customFormat="1" ht="77.25" thickBot="1">
      <c r="A15" s="19" t="s">
        <v>29</v>
      </c>
      <c r="B15" s="17"/>
      <c r="C15" s="17" t="s">
        <v>8</v>
      </c>
      <c r="D15" s="17" t="s">
        <v>6</v>
      </c>
      <c r="E15" s="9"/>
      <c r="F15" s="24">
        <f>F16+F17+F18</f>
        <v>19665.599999999999</v>
      </c>
      <c r="G15" s="24">
        <f t="shared" ref="G15:H15" si="4">G16+G17+G18</f>
        <v>3898.2</v>
      </c>
      <c r="H15" s="24">
        <f t="shared" si="4"/>
        <v>3898.2</v>
      </c>
      <c r="I15" s="34">
        <v>3</v>
      </c>
    </row>
    <row r="16" spans="1:14" s="28" customFormat="1" ht="39.75" thickBot="1">
      <c r="A16" s="29" t="s">
        <v>50</v>
      </c>
      <c r="B16" s="17" t="s">
        <v>12</v>
      </c>
      <c r="C16" s="17" t="s">
        <v>7</v>
      </c>
      <c r="D16" s="17" t="s">
        <v>11</v>
      </c>
      <c r="E16" s="9">
        <v>914</v>
      </c>
      <c r="F16" s="24">
        <v>554.5</v>
      </c>
      <c r="G16" s="24">
        <v>0</v>
      </c>
      <c r="H16" s="24">
        <v>0</v>
      </c>
      <c r="I16" s="34"/>
    </row>
    <row r="17" spans="1:9" s="33" customFormat="1" ht="58.5" thickBot="1">
      <c r="A17" s="23" t="s">
        <v>36</v>
      </c>
      <c r="B17" s="17" t="s">
        <v>12</v>
      </c>
      <c r="C17" s="17" t="s">
        <v>8</v>
      </c>
      <c r="D17" s="17" t="s">
        <v>6</v>
      </c>
      <c r="E17" s="9">
        <v>914</v>
      </c>
      <c r="F17" s="26">
        <v>3898.2</v>
      </c>
      <c r="G17" s="26">
        <v>3898.2</v>
      </c>
      <c r="H17" s="26">
        <v>3898.2</v>
      </c>
      <c r="I17" s="34"/>
    </row>
    <row r="18" spans="1:9" s="33" customFormat="1" ht="80.25" customHeight="1" thickBot="1">
      <c r="A18" s="29" t="s">
        <v>37</v>
      </c>
      <c r="B18" s="17" t="s">
        <v>12</v>
      </c>
      <c r="C18" s="17" t="s">
        <v>8</v>
      </c>
      <c r="D18" s="17" t="s">
        <v>8</v>
      </c>
      <c r="E18" s="9">
        <v>925</v>
      </c>
      <c r="F18" s="24">
        <v>15212.9</v>
      </c>
      <c r="G18" s="24">
        <v>0</v>
      </c>
      <c r="H18" s="24">
        <v>0</v>
      </c>
    </row>
    <row r="19" spans="1:9" ht="19.5" thickBot="1">
      <c r="A19" s="29"/>
      <c r="B19" s="17"/>
      <c r="C19" s="17"/>
      <c r="D19" s="17"/>
      <c r="E19" s="9"/>
      <c r="F19" s="24"/>
      <c r="G19" s="24"/>
      <c r="H19" s="24"/>
    </row>
    <row r="20" spans="1:9" s="28" customFormat="1" ht="57" thickBot="1">
      <c r="A20" s="30" t="s">
        <v>38</v>
      </c>
      <c r="B20" s="17"/>
      <c r="C20" s="10" t="s">
        <v>8</v>
      </c>
      <c r="D20" s="17" t="s">
        <v>24</v>
      </c>
      <c r="E20" s="9">
        <v>914</v>
      </c>
      <c r="F20" s="18">
        <f>SUM(F21+F22)</f>
        <v>11312.766</v>
      </c>
      <c r="G20" s="18">
        <f t="shared" ref="G20:H20" si="5">SUM(G21+G22)</f>
        <v>12718.725999999999</v>
      </c>
      <c r="H20" s="18">
        <f t="shared" si="5"/>
        <v>12718.725999999999</v>
      </c>
      <c r="I20" s="28">
        <v>4</v>
      </c>
    </row>
    <row r="21" spans="1:9" s="33" customFormat="1" ht="76.5" thickBot="1">
      <c r="A21" s="25" t="s">
        <v>41</v>
      </c>
      <c r="B21" s="10" t="s">
        <v>12</v>
      </c>
      <c r="C21" s="10" t="s">
        <v>8</v>
      </c>
      <c r="D21" s="17" t="s">
        <v>6</v>
      </c>
      <c r="E21" s="9">
        <v>914</v>
      </c>
      <c r="F21" s="26">
        <v>8423.5</v>
      </c>
      <c r="G21" s="26">
        <v>9829.4599999999991</v>
      </c>
      <c r="H21" s="26">
        <v>9829.4599999999991</v>
      </c>
      <c r="I21" s="35"/>
    </row>
    <row r="22" spans="1:9" s="33" customFormat="1" ht="75.75" thickBot="1">
      <c r="A22" s="8" t="s">
        <v>40</v>
      </c>
      <c r="B22" s="10" t="s">
        <v>12</v>
      </c>
      <c r="C22" s="10" t="s">
        <v>8</v>
      </c>
      <c r="D22" s="17" t="s">
        <v>5</v>
      </c>
      <c r="E22" s="9">
        <v>914</v>
      </c>
      <c r="F22" s="26">
        <v>2889.2660000000001</v>
      </c>
      <c r="G22" s="26">
        <v>2889.2660000000001</v>
      </c>
      <c r="H22" s="26">
        <v>2889.2660000000001</v>
      </c>
    </row>
    <row r="23" spans="1:9" s="37" customFormat="1" ht="57" thickBot="1">
      <c r="A23" s="19" t="s">
        <v>30</v>
      </c>
      <c r="B23" s="17"/>
      <c r="C23" s="17" t="s">
        <v>9</v>
      </c>
      <c r="D23" s="17" t="s">
        <v>6</v>
      </c>
      <c r="E23" s="9"/>
      <c r="F23" s="24">
        <f>F24+F25</f>
        <v>742.81946999999991</v>
      </c>
      <c r="G23" s="24">
        <f t="shared" ref="G23:H23" si="6">G24+G25</f>
        <v>697.81946999999991</v>
      </c>
      <c r="H23" s="24">
        <f t="shared" si="6"/>
        <v>697.81946999999991</v>
      </c>
      <c r="I23" s="37">
        <v>2</v>
      </c>
    </row>
    <row r="24" spans="1:9" s="37" customFormat="1" ht="113.25" thickBot="1">
      <c r="A24" s="29" t="s">
        <v>49</v>
      </c>
      <c r="B24" s="31">
        <v>500</v>
      </c>
      <c r="C24" s="17" t="s">
        <v>9</v>
      </c>
      <c r="D24" s="17" t="s">
        <v>4</v>
      </c>
      <c r="E24" s="9">
        <v>924</v>
      </c>
      <c r="F24" s="24">
        <v>45</v>
      </c>
      <c r="G24" s="24">
        <v>0</v>
      </c>
      <c r="H24" s="24">
        <v>0</v>
      </c>
    </row>
    <row r="25" spans="1:9" s="33" customFormat="1" ht="113.25" thickBot="1">
      <c r="A25" s="25" t="s">
        <v>43</v>
      </c>
      <c r="B25" s="31">
        <v>500</v>
      </c>
      <c r="C25" s="17" t="s">
        <v>10</v>
      </c>
      <c r="D25" s="17" t="s">
        <v>6</v>
      </c>
      <c r="E25" s="9">
        <v>924</v>
      </c>
      <c r="F25" s="24">
        <v>697.81946999999991</v>
      </c>
      <c r="G25" s="24">
        <v>697.81946999999991</v>
      </c>
      <c r="H25" s="24">
        <v>697.81946999999991</v>
      </c>
    </row>
    <row r="26" spans="1:9" s="28" customFormat="1" ht="75.75" thickBot="1">
      <c r="A26" s="12" t="s">
        <v>31</v>
      </c>
      <c r="B26" s="17"/>
      <c r="C26" s="17"/>
      <c r="D26" s="17"/>
      <c r="E26" s="9"/>
      <c r="F26" s="18">
        <f>F27+F28+F29+F30</f>
        <v>11462.6</v>
      </c>
      <c r="G26" s="18">
        <f t="shared" ref="G26:H26" si="7">G27+G28+G29+G30</f>
        <v>8451.7999999999993</v>
      </c>
      <c r="H26" s="18">
        <f t="shared" si="7"/>
        <v>8165.8</v>
      </c>
      <c r="I26" s="28">
        <v>6</v>
      </c>
    </row>
    <row r="27" spans="1:9" s="28" customFormat="1" ht="38.25" thickBot="1">
      <c r="A27" s="29" t="s">
        <v>42</v>
      </c>
      <c r="B27" s="10" t="s">
        <v>12</v>
      </c>
      <c r="C27" s="17" t="s">
        <v>8</v>
      </c>
      <c r="D27" s="17" t="s">
        <v>6</v>
      </c>
      <c r="E27" s="9">
        <v>925</v>
      </c>
      <c r="F27" s="18">
        <v>251</v>
      </c>
      <c r="G27" s="18">
        <v>286</v>
      </c>
      <c r="H27" s="18">
        <v>0</v>
      </c>
    </row>
    <row r="28" spans="1:9" s="28" customFormat="1" ht="132" thickBot="1">
      <c r="A28" s="25" t="s">
        <v>47</v>
      </c>
      <c r="B28" s="10" t="s">
        <v>12</v>
      </c>
      <c r="C28" s="17" t="s">
        <v>4</v>
      </c>
      <c r="D28" s="17" t="s">
        <v>11</v>
      </c>
      <c r="E28" s="9">
        <v>925</v>
      </c>
      <c r="F28" s="18">
        <v>45.8</v>
      </c>
      <c r="G28" s="18">
        <v>0</v>
      </c>
      <c r="H28" s="18">
        <v>0</v>
      </c>
    </row>
    <row r="29" spans="1:9" s="28" customFormat="1" ht="38.25" thickBot="1">
      <c r="A29" s="29" t="s">
        <v>48</v>
      </c>
      <c r="B29" s="10" t="s">
        <v>12</v>
      </c>
      <c r="C29" s="17" t="s">
        <v>8</v>
      </c>
      <c r="D29" s="17" t="s">
        <v>5</v>
      </c>
      <c r="E29" s="9">
        <v>924</v>
      </c>
      <c r="F29" s="18">
        <v>8165.8</v>
      </c>
      <c r="G29" s="18">
        <v>8165.8</v>
      </c>
      <c r="H29" s="18">
        <v>8165.8</v>
      </c>
    </row>
    <row r="30" spans="1:9" s="33" customFormat="1" ht="160.5" customHeight="1" thickBot="1">
      <c r="A30" s="8" t="s">
        <v>32</v>
      </c>
      <c r="B30" s="9">
        <v>500</v>
      </c>
      <c r="C30" s="17" t="s">
        <v>8</v>
      </c>
      <c r="D30" s="17" t="s">
        <v>5</v>
      </c>
      <c r="E30" s="9">
        <v>925</v>
      </c>
      <c r="F30" s="18">
        <v>3000</v>
      </c>
      <c r="G30" s="18">
        <v>0</v>
      </c>
      <c r="H30" s="18">
        <v>0</v>
      </c>
    </row>
    <row r="31" spans="1:9" ht="19.5" thickBot="1">
      <c r="A31" s="8"/>
      <c r="B31" s="9"/>
      <c r="C31" s="17"/>
      <c r="D31" s="17"/>
      <c r="E31" s="9"/>
      <c r="F31" s="38"/>
      <c r="G31" s="38"/>
      <c r="H31" s="38"/>
    </row>
    <row r="32" spans="1:9" s="28" customFormat="1" ht="38.25" thickBot="1">
      <c r="A32" s="12" t="s">
        <v>33</v>
      </c>
      <c r="B32" s="17"/>
      <c r="C32" s="10" t="s">
        <v>17</v>
      </c>
      <c r="D32" s="10" t="s">
        <v>5</v>
      </c>
      <c r="E32" s="9">
        <v>927</v>
      </c>
      <c r="F32" s="18">
        <f>F33</f>
        <v>45626.8</v>
      </c>
      <c r="G32" s="18">
        <f t="shared" ref="G32:H32" si="8">G33</f>
        <v>0</v>
      </c>
      <c r="H32" s="18">
        <f t="shared" si="8"/>
        <v>0</v>
      </c>
      <c r="I32" s="28">
        <v>5</v>
      </c>
    </row>
    <row r="33" spans="1:9" s="33" customFormat="1" ht="78" customHeight="1" thickBot="1">
      <c r="A33" s="32" t="s">
        <v>34</v>
      </c>
      <c r="B33" s="9">
        <v>500</v>
      </c>
      <c r="C33" s="10">
        <v>14</v>
      </c>
      <c r="D33" s="10" t="s">
        <v>5</v>
      </c>
      <c r="E33" s="9">
        <v>927</v>
      </c>
      <c r="F33" s="18">
        <v>45626.8</v>
      </c>
      <c r="G33" s="18">
        <f>[1]Лист4!H23</f>
        <v>0</v>
      </c>
      <c r="H33" s="18">
        <f>[1]Лист4!I23</f>
        <v>0</v>
      </c>
    </row>
    <row r="34" spans="1:9" ht="78" customHeight="1">
      <c r="F34" s="1">
        <f>F5+F9</f>
        <v>119340.18547</v>
      </c>
      <c r="G34" s="1">
        <f t="shared" ref="G34:H34" si="9">G5+G9</f>
        <v>41911.645469999996</v>
      </c>
      <c r="H34" s="1">
        <f t="shared" si="9"/>
        <v>41394.245469999994</v>
      </c>
    </row>
    <row r="35" spans="1:9" ht="130.5" customHeight="1">
      <c r="F35" s="1"/>
    </row>
    <row r="36" spans="1:9" ht="130.5" customHeight="1">
      <c r="F36" s="1"/>
      <c r="G36" s="1"/>
      <c r="H36" s="1"/>
    </row>
    <row r="37" spans="1:9">
      <c r="F37" s="1"/>
      <c r="G37" s="1"/>
      <c r="H37" s="1"/>
    </row>
    <row r="39" spans="1:9">
      <c r="F39" s="1"/>
      <c r="G39" s="1"/>
      <c r="H39" s="1"/>
    </row>
    <row r="41" spans="1:9">
      <c r="G41" s="1"/>
      <c r="H41" s="1"/>
    </row>
    <row r="42" spans="1:9">
      <c r="F42" s="7"/>
      <c r="G42" s="6"/>
      <c r="H42" s="1"/>
      <c r="I42" s="1"/>
    </row>
  </sheetData>
  <mergeCells count="2">
    <mergeCell ref="F1:H1"/>
    <mergeCell ref="A2:H2"/>
  </mergeCells>
  <pageMargins left="0.18" right="0.22" top="0.23622047244094491" bottom="0.27559055118110237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Нейроновская Мария Сергеевна</cp:lastModifiedBy>
  <cp:lastPrinted>2022-12-30T11:28:39Z</cp:lastPrinted>
  <dcterms:created xsi:type="dcterms:W3CDTF">2019-11-13T05:43:52Z</dcterms:created>
  <dcterms:modified xsi:type="dcterms:W3CDTF">2024-12-05T05:57:17Z</dcterms:modified>
</cp:coreProperties>
</file>